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_31.1\83.00.16.01 VV Vereine\Viehversicherung\5. Prämienberechnung\a. BM-stufenlos-20\"/>
    </mc:Choice>
  </mc:AlternateContent>
  <xr:revisionPtr revIDLastSave="0" documentId="13_ncr:11_{E8397128-B058-4C1B-8ED1-2318C3CA6EB8}" xr6:coauthVersionLast="47" xr6:coauthVersionMax="47" xr10:uidLastSave="{00000000-0000-0000-0000-000000000000}"/>
  <bookViews>
    <workbookView xWindow="-120" yWindow="-120" windowWidth="25440" windowHeight="15390" tabRatio="601" xr2:uid="{00000000-000D-0000-FFFF-FFFF00000000}"/>
  </bookViews>
  <sheets>
    <sheet name="Prämienberechnung" sheetId="1" r:id="rId1"/>
  </sheets>
  <definedNames>
    <definedName name="_xlnm._FilterDatabase" localSheetId="0" hidden="1">Prämienberechnung!$B$9:$C$119</definedName>
    <definedName name="_xlnm.Print_Area" localSheetId="0">Prämienberechnung!$A$1:$R$131</definedName>
    <definedName name="_xlnm.Print_Titles" localSheetId="0">Prämienberechnung!$2:$9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15" i="1" l="1"/>
  <c r="R115" i="1" s="1"/>
  <c r="N115" i="1"/>
  <c r="O115" i="1" s="1"/>
  <c r="P115" i="1" s="1"/>
  <c r="L115" i="1"/>
  <c r="K115" i="1"/>
  <c r="I115" i="1"/>
  <c r="Q95" i="1"/>
  <c r="R95" i="1" s="1"/>
  <c r="N95" i="1"/>
  <c r="O95" i="1" s="1"/>
  <c r="P95" i="1" s="1"/>
  <c r="L95" i="1"/>
  <c r="K95" i="1"/>
  <c r="I95" i="1"/>
  <c r="Q94" i="1"/>
  <c r="R94" i="1" s="1"/>
  <c r="N94" i="1"/>
  <c r="O94" i="1" s="1"/>
  <c r="P94" i="1" s="1"/>
  <c r="L94" i="1"/>
  <c r="K94" i="1"/>
  <c r="I94" i="1"/>
  <c r="Q93" i="1"/>
  <c r="R93" i="1" s="1"/>
  <c r="N93" i="1"/>
  <c r="O93" i="1" s="1"/>
  <c r="P93" i="1" s="1"/>
  <c r="L93" i="1"/>
  <c r="K93" i="1"/>
  <c r="I93" i="1"/>
  <c r="Q92" i="1"/>
  <c r="R92" i="1" s="1"/>
  <c r="N92" i="1"/>
  <c r="O92" i="1" s="1"/>
  <c r="P92" i="1" s="1"/>
  <c r="L92" i="1"/>
  <c r="K92" i="1"/>
  <c r="I92" i="1"/>
  <c r="Q91" i="1"/>
  <c r="R91" i="1" s="1"/>
  <c r="N91" i="1"/>
  <c r="O91" i="1" s="1"/>
  <c r="P91" i="1" s="1"/>
  <c r="L91" i="1"/>
  <c r="K91" i="1"/>
  <c r="I91" i="1"/>
  <c r="Q90" i="1"/>
  <c r="R90" i="1" s="1"/>
  <c r="N90" i="1"/>
  <c r="O90" i="1" s="1"/>
  <c r="P90" i="1" s="1"/>
  <c r="L90" i="1"/>
  <c r="K90" i="1"/>
  <c r="I90" i="1"/>
  <c r="Q89" i="1"/>
  <c r="R89" i="1" s="1"/>
  <c r="N89" i="1"/>
  <c r="O89" i="1" s="1"/>
  <c r="P89" i="1" s="1"/>
  <c r="L89" i="1"/>
  <c r="K89" i="1"/>
  <c r="I89" i="1"/>
  <c r="Q88" i="1"/>
  <c r="R88" i="1" s="1"/>
  <c r="N88" i="1"/>
  <c r="O88" i="1" s="1"/>
  <c r="P88" i="1" s="1"/>
  <c r="L88" i="1"/>
  <c r="K88" i="1"/>
  <c r="I88" i="1"/>
  <c r="Q87" i="1"/>
  <c r="R87" i="1" s="1"/>
  <c r="N87" i="1"/>
  <c r="O87" i="1" s="1"/>
  <c r="P87" i="1" s="1"/>
  <c r="L87" i="1"/>
  <c r="K87" i="1"/>
  <c r="I87" i="1"/>
  <c r="Q86" i="1"/>
  <c r="R86" i="1" s="1"/>
  <c r="N86" i="1"/>
  <c r="O86" i="1" s="1"/>
  <c r="P86" i="1" s="1"/>
  <c r="L86" i="1"/>
  <c r="K86" i="1"/>
  <c r="I86" i="1"/>
  <c r="Q85" i="1"/>
  <c r="R85" i="1" s="1"/>
  <c r="N85" i="1"/>
  <c r="O85" i="1" s="1"/>
  <c r="P85" i="1" s="1"/>
  <c r="L85" i="1"/>
  <c r="K85" i="1"/>
  <c r="I85" i="1"/>
  <c r="I111" i="1"/>
  <c r="K111" i="1"/>
  <c r="L111" i="1"/>
  <c r="N111" i="1"/>
  <c r="O111" i="1" s="1"/>
  <c r="P111" i="1" s="1"/>
  <c r="Q111" i="1"/>
  <c r="R111" i="1" s="1"/>
  <c r="I112" i="1"/>
  <c r="K112" i="1"/>
  <c r="L112" i="1"/>
  <c r="N112" i="1"/>
  <c r="O112" i="1" s="1"/>
  <c r="P112" i="1" s="1"/>
  <c r="Q112" i="1"/>
  <c r="R112" i="1" s="1"/>
  <c r="I113" i="1"/>
  <c r="K113" i="1"/>
  <c r="L113" i="1"/>
  <c r="N113" i="1"/>
  <c r="O113" i="1" s="1"/>
  <c r="P113" i="1" s="1"/>
  <c r="Q113" i="1"/>
  <c r="R113" i="1" s="1"/>
  <c r="I114" i="1"/>
  <c r="K114" i="1"/>
  <c r="N114" i="1" s="1"/>
  <c r="O114" i="1" s="1"/>
  <c r="P114" i="1" s="1"/>
  <c r="I116" i="1"/>
  <c r="K116" i="1"/>
  <c r="L116" i="1"/>
  <c r="N116" i="1"/>
  <c r="O116" i="1" s="1"/>
  <c r="P116" i="1" s="1"/>
  <c r="Q116" i="1"/>
  <c r="R116" i="1" s="1"/>
  <c r="I117" i="1"/>
  <c r="K117" i="1"/>
  <c r="L117" i="1"/>
  <c r="N117" i="1"/>
  <c r="O117" i="1" s="1"/>
  <c r="P117" i="1" s="1"/>
  <c r="Q117" i="1"/>
  <c r="R117" i="1" s="1"/>
  <c r="I118" i="1"/>
  <c r="K118" i="1"/>
  <c r="L118" i="1"/>
  <c r="N118" i="1"/>
  <c r="O118" i="1" s="1"/>
  <c r="P118" i="1" s="1"/>
  <c r="Q118" i="1"/>
  <c r="R118" i="1" s="1"/>
  <c r="I119" i="1"/>
  <c r="K119" i="1"/>
  <c r="L119" i="1"/>
  <c r="N119" i="1"/>
  <c r="O119" i="1" s="1"/>
  <c r="P119" i="1" s="1"/>
  <c r="Q119" i="1"/>
  <c r="R119" i="1" s="1"/>
  <c r="D121" i="1"/>
  <c r="E121" i="1"/>
  <c r="F121" i="1"/>
  <c r="G121" i="1"/>
  <c r="H121" i="1"/>
  <c r="K11" i="1" l="1"/>
  <c r="N11" i="1" s="1"/>
  <c r="O11" i="1" s="1"/>
  <c r="K12" i="1"/>
  <c r="K13" i="1"/>
  <c r="K14" i="1"/>
  <c r="N14" i="1" s="1"/>
  <c r="O14" i="1" s="1"/>
  <c r="K10" i="1"/>
  <c r="N10" i="1" s="1"/>
  <c r="O10" i="1" s="1"/>
  <c r="K15" i="1"/>
  <c r="N15" i="1" s="1"/>
  <c r="O15" i="1" s="1"/>
  <c r="K16" i="1"/>
  <c r="N16" i="1" s="1"/>
  <c r="O16" i="1" s="1"/>
  <c r="K17" i="1"/>
  <c r="N17" i="1" s="1"/>
  <c r="O17" i="1" s="1"/>
  <c r="K18" i="1"/>
  <c r="N18" i="1" s="1"/>
  <c r="O18" i="1" s="1"/>
  <c r="K19" i="1"/>
  <c r="N19" i="1" s="1"/>
  <c r="O19" i="1" s="1"/>
  <c r="I10" i="1"/>
  <c r="I11" i="1"/>
  <c r="I12" i="1"/>
  <c r="I13" i="1"/>
  <c r="I14" i="1"/>
  <c r="I15" i="1"/>
  <c r="I16" i="1"/>
  <c r="I17" i="1"/>
  <c r="I18" i="1"/>
  <c r="I19" i="1"/>
  <c r="N12" i="1"/>
  <c r="O12" i="1" s="1"/>
  <c r="K20" i="1"/>
  <c r="N20" i="1"/>
  <c r="O20" i="1" s="1"/>
  <c r="P20" i="1" s="1"/>
  <c r="K21" i="1"/>
  <c r="N21" i="1"/>
  <c r="O21" i="1" s="1"/>
  <c r="P21" i="1" s="1"/>
  <c r="K22" i="1"/>
  <c r="N22" i="1"/>
  <c r="O22" i="1" s="1"/>
  <c r="P22" i="1" s="1"/>
  <c r="K23" i="1"/>
  <c r="N23" i="1"/>
  <c r="O23" i="1" s="1"/>
  <c r="P23" i="1" s="1"/>
  <c r="K24" i="1"/>
  <c r="N24" i="1"/>
  <c r="O24" i="1" s="1"/>
  <c r="P24" i="1" s="1"/>
  <c r="K25" i="1"/>
  <c r="N25" i="1"/>
  <c r="O25" i="1" s="1"/>
  <c r="P25" i="1" s="1"/>
  <c r="K26" i="1"/>
  <c r="N26" i="1"/>
  <c r="O26" i="1" s="1"/>
  <c r="P26" i="1" s="1"/>
  <c r="K27" i="1"/>
  <c r="N27" i="1"/>
  <c r="O27" i="1" s="1"/>
  <c r="P27" i="1" s="1"/>
  <c r="K28" i="1"/>
  <c r="N28" i="1"/>
  <c r="O28" i="1" s="1"/>
  <c r="P28" i="1" s="1"/>
  <c r="K29" i="1"/>
  <c r="N29" i="1"/>
  <c r="O29" i="1" s="1"/>
  <c r="P29" i="1" s="1"/>
  <c r="K30" i="1"/>
  <c r="N30" i="1"/>
  <c r="O30" i="1" s="1"/>
  <c r="P30" i="1" s="1"/>
  <c r="K31" i="1"/>
  <c r="N31" i="1"/>
  <c r="O31" i="1" s="1"/>
  <c r="P31" i="1" s="1"/>
  <c r="K32" i="1"/>
  <c r="N32" i="1"/>
  <c r="O32" i="1" s="1"/>
  <c r="P32" i="1" s="1"/>
  <c r="K33" i="1"/>
  <c r="N33" i="1"/>
  <c r="O33" i="1" s="1"/>
  <c r="P33" i="1" s="1"/>
  <c r="K34" i="1"/>
  <c r="N34" i="1"/>
  <c r="O34" i="1" s="1"/>
  <c r="P34" i="1" s="1"/>
  <c r="K35" i="1"/>
  <c r="N35" i="1"/>
  <c r="O35" i="1" s="1"/>
  <c r="P35" i="1" s="1"/>
  <c r="K36" i="1"/>
  <c r="N36" i="1"/>
  <c r="O36" i="1" s="1"/>
  <c r="P36" i="1" s="1"/>
  <c r="K37" i="1"/>
  <c r="N37" i="1"/>
  <c r="O37" i="1" s="1"/>
  <c r="P37" i="1" s="1"/>
  <c r="K38" i="1"/>
  <c r="N38" i="1"/>
  <c r="O38" i="1" s="1"/>
  <c r="P38" i="1" s="1"/>
  <c r="K39" i="1"/>
  <c r="N39" i="1"/>
  <c r="O39" i="1" s="1"/>
  <c r="P39" i="1" s="1"/>
  <c r="K40" i="1"/>
  <c r="N40" i="1"/>
  <c r="O40" i="1" s="1"/>
  <c r="P40" i="1" s="1"/>
  <c r="K41" i="1"/>
  <c r="N41" i="1"/>
  <c r="O41" i="1" s="1"/>
  <c r="P41" i="1" s="1"/>
  <c r="K42" i="1"/>
  <c r="N42" i="1"/>
  <c r="O42" i="1" s="1"/>
  <c r="P42" i="1" s="1"/>
  <c r="K43" i="1"/>
  <c r="N43" i="1"/>
  <c r="O43" i="1" s="1"/>
  <c r="P43" i="1" s="1"/>
  <c r="K44" i="1"/>
  <c r="N44" i="1"/>
  <c r="O44" i="1" s="1"/>
  <c r="P44" i="1" s="1"/>
  <c r="K45" i="1"/>
  <c r="N45" i="1"/>
  <c r="O45" i="1" s="1"/>
  <c r="P45" i="1" s="1"/>
  <c r="K46" i="1"/>
  <c r="N46" i="1"/>
  <c r="O46" i="1" s="1"/>
  <c r="P46" i="1" s="1"/>
  <c r="K47" i="1"/>
  <c r="N47" i="1"/>
  <c r="O47" i="1" s="1"/>
  <c r="P47" i="1" s="1"/>
  <c r="K48" i="1"/>
  <c r="N48" i="1"/>
  <c r="O48" i="1" s="1"/>
  <c r="P48" i="1" s="1"/>
  <c r="K49" i="1"/>
  <c r="N49" i="1"/>
  <c r="O49" i="1" s="1"/>
  <c r="P49" i="1" s="1"/>
  <c r="K50" i="1"/>
  <c r="N50" i="1"/>
  <c r="O50" i="1" s="1"/>
  <c r="P50" i="1" s="1"/>
  <c r="K51" i="1"/>
  <c r="N51" i="1"/>
  <c r="O51" i="1" s="1"/>
  <c r="P51" i="1" s="1"/>
  <c r="K52" i="1"/>
  <c r="N52" i="1"/>
  <c r="O52" i="1" s="1"/>
  <c r="P52" i="1" s="1"/>
  <c r="K53" i="1"/>
  <c r="N53" i="1"/>
  <c r="O53" i="1" s="1"/>
  <c r="P53" i="1" s="1"/>
  <c r="K54" i="1"/>
  <c r="N54" i="1"/>
  <c r="O54" i="1" s="1"/>
  <c r="P54" i="1" s="1"/>
  <c r="K55" i="1"/>
  <c r="N55" i="1"/>
  <c r="O55" i="1" s="1"/>
  <c r="P55" i="1" s="1"/>
  <c r="K56" i="1"/>
  <c r="N56" i="1"/>
  <c r="O56" i="1" s="1"/>
  <c r="P56" i="1" s="1"/>
  <c r="K57" i="1"/>
  <c r="N57" i="1"/>
  <c r="O57" i="1" s="1"/>
  <c r="P57" i="1" s="1"/>
  <c r="K58" i="1"/>
  <c r="N58" i="1"/>
  <c r="O58" i="1" s="1"/>
  <c r="P58" i="1" s="1"/>
  <c r="K59" i="1"/>
  <c r="N59" i="1"/>
  <c r="O59" i="1" s="1"/>
  <c r="P59" i="1" s="1"/>
  <c r="K60" i="1"/>
  <c r="N60" i="1"/>
  <c r="O60" i="1" s="1"/>
  <c r="P60" i="1" s="1"/>
  <c r="K61" i="1"/>
  <c r="N61" i="1"/>
  <c r="O61" i="1" s="1"/>
  <c r="P61" i="1" s="1"/>
  <c r="K62" i="1"/>
  <c r="N62" i="1"/>
  <c r="O62" i="1" s="1"/>
  <c r="P62" i="1" s="1"/>
  <c r="K63" i="1"/>
  <c r="N63" i="1"/>
  <c r="O63" i="1" s="1"/>
  <c r="P63" i="1" s="1"/>
  <c r="K64" i="1"/>
  <c r="N64" i="1"/>
  <c r="O64" i="1" s="1"/>
  <c r="P64" i="1" s="1"/>
  <c r="K65" i="1"/>
  <c r="N65" i="1"/>
  <c r="O65" i="1" s="1"/>
  <c r="P65" i="1" s="1"/>
  <c r="K66" i="1"/>
  <c r="N66" i="1"/>
  <c r="O66" i="1" s="1"/>
  <c r="P66" i="1" s="1"/>
  <c r="K67" i="1"/>
  <c r="N67" i="1"/>
  <c r="O67" i="1" s="1"/>
  <c r="P67" i="1" s="1"/>
  <c r="K68" i="1"/>
  <c r="N68" i="1"/>
  <c r="O68" i="1" s="1"/>
  <c r="P68" i="1" s="1"/>
  <c r="K69" i="1"/>
  <c r="N69" i="1"/>
  <c r="O69" i="1" s="1"/>
  <c r="P69" i="1" s="1"/>
  <c r="K70" i="1"/>
  <c r="N70" i="1"/>
  <c r="O70" i="1" s="1"/>
  <c r="P70" i="1" s="1"/>
  <c r="K71" i="1"/>
  <c r="N71" i="1"/>
  <c r="O71" i="1" s="1"/>
  <c r="P71" i="1" s="1"/>
  <c r="K72" i="1"/>
  <c r="N72" i="1"/>
  <c r="O72" i="1" s="1"/>
  <c r="P72" i="1" s="1"/>
  <c r="K73" i="1"/>
  <c r="N73" i="1"/>
  <c r="O73" i="1" s="1"/>
  <c r="P73" i="1" s="1"/>
  <c r="K74" i="1"/>
  <c r="N74" i="1"/>
  <c r="O74" i="1" s="1"/>
  <c r="P74" i="1" s="1"/>
  <c r="K75" i="1"/>
  <c r="N75" i="1"/>
  <c r="O75" i="1" s="1"/>
  <c r="P75" i="1" s="1"/>
  <c r="K76" i="1"/>
  <c r="N76" i="1"/>
  <c r="O76" i="1" s="1"/>
  <c r="P76" i="1" s="1"/>
  <c r="K77" i="1"/>
  <c r="N77" i="1"/>
  <c r="O77" i="1" s="1"/>
  <c r="P77" i="1" s="1"/>
  <c r="K78" i="1"/>
  <c r="N78" i="1"/>
  <c r="O78" i="1" s="1"/>
  <c r="P78" i="1" s="1"/>
  <c r="K79" i="1"/>
  <c r="N79" i="1"/>
  <c r="O79" i="1" s="1"/>
  <c r="P79" i="1" s="1"/>
  <c r="K80" i="1"/>
  <c r="N80" i="1"/>
  <c r="O80" i="1" s="1"/>
  <c r="P80" i="1" s="1"/>
  <c r="K81" i="1"/>
  <c r="N81" i="1"/>
  <c r="O81" i="1" s="1"/>
  <c r="P81" i="1" s="1"/>
  <c r="K82" i="1"/>
  <c r="N82" i="1"/>
  <c r="O82" i="1" s="1"/>
  <c r="P82" i="1" s="1"/>
  <c r="K83" i="1"/>
  <c r="N83" i="1"/>
  <c r="O83" i="1" s="1"/>
  <c r="P83" i="1" s="1"/>
  <c r="K84" i="1"/>
  <c r="N84" i="1"/>
  <c r="O84" i="1" s="1"/>
  <c r="P84" i="1" s="1"/>
  <c r="K96" i="1"/>
  <c r="N96" i="1"/>
  <c r="O96" i="1" s="1"/>
  <c r="P96" i="1" s="1"/>
  <c r="K97" i="1"/>
  <c r="N97" i="1"/>
  <c r="O97" i="1" s="1"/>
  <c r="P97" i="1" s="1"/>
  <c r="K98" i="1"/>
  <c r="N98" i="1"/>
  <c r="O98" i="1" s="1"/>
  <c r="P98" i="1" s="1"/>
  <c r="K99" i="1"/>
  <c r="N99" i="1"/>
  <c r="O99" i="1" s="1"/>
  <c r="P99" i="1" s="1"/>
  <c r="K100" i="1"/>
  <c r="N100" i="1"/>
  <c r="O100" i="1" s="1"/>
  <c r="P100" i="1" s="1"/>
  <c r="K101" i="1"/>
  <c r="N101" i="1"/>
  <c r="O101" i="1" s="1"/>
  <c r="P101" i="1" s="1"/>
  <c r="K102" i="1"/>
  <c r="N102" i="1"/>
  <c r="O102" i="1" s="1"/>
  <c r="P102" i="1" s="1"/>
  <c r="K103" i="1"/>
  <c r="N103" i="1"/>
  <c r="O103" i="1" s="1"/>
  <c r="P103" i="1" s="1"/>
  <c r="K104" i="1"/>
  <c r="N104" i="1"/>
  <c r="O104" i="1" s="1"/>
  <c r="P104" i="1" s="1"/>
  <c r="K105" i="1"/>
  <c r="N105" i="1"/>
  <c r="O105" i="1" s="1"/>
  <c r="P105" i="1" s="1"/>
  <c r="K106" i="1"/>
  <c r="N106" i="1"/>
  <c r="O106" i="1" s="1"/>
  <c r="P106" i="1" s="1"/>
  <c r="K107" i="1"/>
  <c r="N107" i="1"/>
  <c r="O107" i="1" s="1"/>
  <c r="P107" i="1" s="1"/>
  <c r="K108" i="1"/>
  <c r="N108" i="1"/>
  <c r="O108" i="1" s="1"/>
  <c r="P108" i="1" s="1"/>
  <c r="K109" i="1"/>
  <c r="N109" i="1"/>
  <c r="O109" i="1" s="1"/>
  <c r="P109" i="1" s="1"/>
  <c r="K110" i="1"/>
  <c r="N110" i="1"/>
  <c r="O110" i="1" s="1"/>
  <c r="P110" i="1" s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R48" i="1" s="1"/>
  <c r="Q49" i="1"/>
  <c r="R49" i="1" s="1"/>
  <c r="Q50" i="1"/>
  <c r="R50" i="1" s="1"/>
  <c r="Q51" i="1"/>
  <c r="R51" i="1" s="1"/>
  <c r="Q52" i="1"/>
  <c r="R52" i="1" s="1"/>
  <c r="Q53" i="1"/>
  <c r="R53" i="1" s="1"/>
  <c r="Q54" i="1"/>
  <c r="R54" i="1" s="1"/>
  <c r="Q55" i="1"/>
  <c r="R55" i="1" s="1"/>
  <c r="Q56" i="1"/>
  <c r="R56" i="1" s="1"/>
  <c r="Q57" i="1"/>
  <c r="R57" i="1" s="1"/>
  <c r="Q58" i="1"/>
  <c r="R58" i="1" s="1"/>
  <c r="Q59" i="1"/>
  <c r="R59" i="1" s="1"/>
  <c r="Q60" i="1"/>
  <c r="R60" i="1" s="1"/>
  <c r="Q61" i="1"/>
  <c r="R61" i="1" s="1"/>
  <c r="Q62" i="1"/>
  <c r="R62" i="1" s="1"/>
  <c r="Q63" i="1"/>
  <c r="R63" i="1" s="1"/>
  <c r="Q64" i="1"/>
  <c r="R64" i="1" s="1"/>
  <c r="Q65" i="1"/>
  <c r="R65" i="1" s="1"/>
  <c r="Q66" i="1"/>
  <c r="R66" i="1" s="1"/>
  <c r="Q67" i="1"/>
  <c r="R67" i="1" s="1"/>
  <c r="Q68" i="1"/>
  <c r="R68" i="1" s="1"/>
  <c r="Q69" i="1"/>
  <c r="R69" i="1" s="1"/>
  <c r="Q70" i="1"/>
  <c r="R70" i="1" s="1"/>
  <c r="Q71" i="1"/>
  <c r="R71" i="1" s="1"/>
  <c r="Q72" i="1"/>
  <c r="R72" i="1" s="1"/>
  <c r="Q73" i="1"/>
  <c r="R73" i="1" s="1"/>
  <c r="Q74" i="1"/>
  <c r="R74" i="1" s="1"/>
  <c r="Q75" i="1"/>
  <c r="R75" i="1" s="1"/>
  <c r="Q76" i="1"/>
  <c r="R76" i="1" s="1"/>
  <c r="Q77" i="1"/>
  <c r="R77" i="1" s="1"/>
  <c r="Q78" i="1"/>
  <c r="R78" i="1" s="1"/>
  <c r="Q79" i="1"/>
  <c r="R79" i="1" s="1"/>
  <c r="Q80" i="1"/>
  <c r="R80" i="1" s="1"/>
  <c r="Q81" i="1"/>
  <c r="R81" i="1" s="1"/>
  <c r="Q82" i="1"/>
  <c r="R82" i="1" s="1"/>
  <c r="Q83" i="1"/>
  <c r="R83" i="1" s="1"/>
  <c r="Q84" i="1"/>
  <c r="R84" i="1" s="1"/>
  <c r="Q96" i="1"/>
  <c r="R96" i="1" s="1"/>
  <c r="Q97" i="1"/>
  <c r="R97" i="1" s="1"/>
  <c r="Q98" i="1"/>
  <c r="R98" i="1" s="1"/>
  <c r="Q99" i="1"/>
  <c r="R99" i="1" s="1"/>
  <c r="Q100" i="1"/>
  <c r="R100" i="1" s="1"/>
  <c r="Q101" i="1"/>
  <c r="R101" i="1" s="1"/>
  <c r="Q102" i="1"/>
  <c r="R102" i="1" s="1"/>
  <c r="Q103" i="1"/>
  <c r="R103" i="1" s="1"/>
  <c r="Q104" i="1"/>
  <c r="R104" i="1" s="1"/>
  <c r="Q105" i="1"/>
  <c r="R105" i="1" s="1"/>
  <c r="Q106" i="1"/>
  <c r="R106" i="1" s="1"/>
  <c r="Q107" i="1"/>
  <c r="R107" i="1" s="1"/>
  <c r="Q108" i="1"/>
  <c r="R108" i="1" s="1"/>
  <c r="Q109" i="1"/>
  <c r="R109" i="1" s="1"/>
  <c r="Q110" i="1"/>
  <c r="R110" i="1" s="1"/>
  <c r="O9" i="1"/>
  <c r="O125" i="1"/>
  <c r="N13" i="1" l="1"/>
  <c r="O13" i="1" s="1"/>
  <c r="I121" i="1"/>
  <c r="K121" i="1"/>
  <c r="O128" i="1" s="1"/>
  <c r="B125" i="1" l="1"/>
  <c r="N121" i="1"/>
  <c r="I128" i="1"/>
  <c r="B5" i="1" l="1"/>
  <c r="E5" i="1" s="1"/>
  <c r="L114" i="1"/>
  <c r="L8" i="1" l="1"/>
  <c r="L9" i="1" l="1"/>
  <c r="L19" i="1" s="1"/>
  <c r="P19" i="1" s="1"/>
  <c r="L18" i="1" l="1"/>
  <c r="P18" i="1" s="1"/>
  <c r="B126" i="1"/>
  <c r="L10" i="1"/>
  <c r="P10" i="1" s="1"/>
  <c r="L13" i="1"/>
  <c r="P13" i="1" s="1"/>
  <c r="L12" i="1"/>
  <c r="P12" i="1" s="1"/>
  <c r="L17" i="1"/>
  <c r="P17" i="1" s="1"/>
  <c r="L15" i="1"/>
  <c r="P15" i="1" s="1"/>
  <c r="L16" i="1"/>
  <c r="P16" i="1" s="1"/>
  <c r="L14" i="1"/>
  <c r="P14" i="1" s="1"/>
  <c r="L11" i="1"/>
  <c r="P11" i="1" s="1"/>
  <c r="P121" i="1" l="1"/>
  <c r="Q8" i="1" s="1"/>
  <c r="L121" i="1"/>
  <c r="Q114" i="1"/>
  <c r="R114" i="1" s="1"/>
  <c r="B124" i="1" l="1"/>
  <c r="O121" i="1"/>
  <c r="Q14" i="1"/>
  <c r="R14" i="1" s="1"/>
  <c r="Q18" i="1"/>
  <c r="R18" i="1" s="1"/>
  <c r="Q19" i="1"/>
  <c r="R19" i="1" s="1"/>
  <c r="Q13" i="1"/>
  <c r="R13" i="1" s="1"/>
  <c r="Q12" i="1"/>
  <c r="R12" i="1" s="1"/>
  <c r="Q15" i="1"/>
  <c r="R15" i="1" s="1"/>
  <c r="R127" i="1"/>
  <c r="Q16" i="1"/>
  <c r="R16" i="1" s="1"/>
  <c r="Q17" i="1"/>
  <c r="R17" i="1" s="1"/>
  <c r="Q11" i="1"/>
  <c r="R11" i="1" s="1"/>
  <c r="Q10" i="1"/>
  <c r="R10" i="1" s="1"/>
  <c r="R121" i="1" l="1"/>
  <c r="Q121" i="1"/>
  <c r="O127" i="1" s="1"/>
</calcChain>
</file>

<file path=xl/sharedStrings.xml><?xml version="1.0" encoding="utf-8"?>
<sst xmlns="http://schemas.openxmlformats.org/spreadsheetml/2006/main" count="44" uniqueCount="44">
  <si>
    <t>Nr.</t>
  </si>
  <si>
    <t>Summe</t>
  </si>
  <si>
    <t xml:space="preserve">Gesamtausgaben  </t>
  </si>
  <si>
    <t>bis</t>
  </si>
  <si>
    <t xml:space="preserve">Viehversicherungsverein  </t>
  </si>
  <si>
    <t>Anzahl</t>
  </si>
  <si>
    <r>
      <t>1</t>
    </r>
    <r>
      <rPr>
        <b/>
        <sz val="11"/>
        <rFont val="Arial"/>
        <family val="2"/>
      </rPr>
      <t>Schaden</t>
    </r>
  </si>
  <si>
    <r>
      <t>2</t>
    </r>
    <r>
      <rPr>
        <b/>
        <sz val="11"/>
        <rFont val="Arial"/>
        <family val="2"/>
      </rPr>
      <t>Zuschlag</t>
    </r>
  </si>
  <si>
    <r>
      <t>3</t>
    </r>
    <r>
      <rPr>
        <b/>
        <sz val="11"/>
        <rFont val="Arial"/>
        <family val="2"/>
      </rPr>
      <t>Malus</t>
    </r>
  </si>
  <si>
    <t>Prämie</t>
  </si>
  <si>
    <t>Prämienberechnung vom</t>
  </si>
  <si>
    <r>
      <t>4</t>
    </r>
    <r>
      <rPr>
        <b/>
        <sz val="11"/>
        <rFont val="Arial"/>
        <family val="2"/>
      </rPr>
      <t>Bonus</t>
    </r>
  </si>
  <si>
    <t>stufenlos</t>
  </si>
  <si>
    <t>Name des Mitgliedes</t>
  </si>
  <si>
    <t>Auszahlung x 100 : durschnittl. Schätzwert</t>
  </si>
  <si>
    <t>Unfall</t>
  </si>
  <si>
    <t>Krankheit</t>
  </si>
  <si>
    <t>Summe
Auszahlung</t>
  </si>
  <si>
    <t>Schäden</t>
  </si>
  <si>
    <t xml:space="preserve">Bankspesen </t>
  </si>
  <si>
    <t xml:space="preserve">Verwaltungsspesen </t>
  </si>
  <si>
    <t xml:space="preserve">Spesenentschädigungen </t>
  </si>
  <si>
    <r>
      <t>1</t>
    </r>
    <r>
      <rPr>
        <sz val="8"/>
        <rFont val="Arial"/>
        <family val="2"/>
      </rPr>
      <t>Schaden in % =</t>
    </r>
  </si>
  <si>
    <r>
      <t>2</t>
    </r>
    <r>
      <rPr>
        <sz val="8"/>
        <rFont val="Arial"/>
        <family val="2"/>
      </rPr>
      <t>Zuschlag in % =</t>
    </r>
  </si>
  <si>
    <t>Schätzwert
1. Halbjahr</t>
  </si>
  <si>
    <t>Schätzwert
2. Halbjahr</t>
  </si>
  <si>
    <t xml:space="preserve">Haben-Zinsen </t>
  </si>
  <si>
    <t xml:space="preserve">Beiträge/Zuwendungen </t>
  </si>
  <si>
    <t>Landesbeihilfe</t>
  </si>
  <si>
    <r>
      <t>Beitrag</t>
    </r>
    <r>
      <rPr>
        <i/>
        <sz val="8"/>
        <rFont val="Arial"/>
        <family val="2"/>
      </rPr>
      <t xml:space="preserve"> (max. 50%) </t>
    </r>
  </si>
  <si>
    <t xml:space="preserve">bis 20% =  </t>
  </si>
  <si>
    <t xml:space="preserve">ab 20% =  </t>
  </si>
  <si>
    <r>
      <t>3</t>
    </r>
    <r>
      <rPr>
        <sz val="8"/>
        <rFont val="Arial"/>
        <family val="2"/>
      </rPr>
      <t>Malus in €        =</t>
    </r>
  </si>
  <si>
    <t xml:space="preserve">Landesbeihilfe - zugelassene Ausgaben  </t>
  </si>
  <si>
    <r>
      <t>4</t>
    </r>
    <r>
      <rPr>
        <sz val="8"/>
        <rFont val="Arial"/>
        <family val="2"/>
      </rPr>
      <t>Bonus in %      =</t>
    </r>
  </si>
  <si>
    <t>Bonus + Malus</t>
  </si>
  <si>
    <t>(max. Zuschlag)</t>
  </si>
  <si>
    <r>
      <t xml:space="preserve">andere Ausgaben </t>
    </r>
    <r>
      <rPr>
        <b/>
        <sz val="10"/>
        <color rgb="FFFF0000"/>
        <rFont val="Arial"/>
        <family val="2"/>
      </rPr>
      <t>abzüglich Einnahmen</t>
    </r>
    <r>
      <rPr>
        <b/>
        <sz val="10"/>
        <rFont val="Arial"/>
        <family val="2"/>
      </rPr>
      <t>:</t>
    </r>
  </si>
  <si>
    <t>*Grundprämie</t>
  </si>
  <si>
    <t>*Grundprämie Berechnung:</t>
  </si>
  <si>
    <t>Schätzwert
Ø Jahr</t>
  </si>
  <si>
    <t xml:space="preserve">  Ø Schätzwertes</t>
  </si>
  <si>
    <t>Bonus/Malus Berechnung:</t>
  </si>
  <si>
    <t>Grundprämie x Zuschlag in %  (max. 40% der Schäden "Krankheit")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</si>
</sst>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164" formatCode="_-* #,##0.00\ _€_-;\-* #,##0.00\ _€_-;_-* &quot;-&quot;??\ _€_-;_-@_-"/>
    <numFmt numFmtId="165" formatCode="_-* #,##0.00\ [$€]_-;\-* #,##0.00\ [$€]_-;_-* \-??\ [$€]_-;_-@_-"/>
    <numFmt numFmtId="166" formatCode="_-* #,##0\ _D_M_-;\-* #,##0\ _D_M_-;_-* &quot;- &quot;_D_M_-;_-@_-"/>
    <numFmt numFmtId="167" formatCode="#,##0.00\ _€;[Red]\-#,##0.00\ _€;;"/>
    <numFmt numFmtId="168" formatCode="0.0%"/>
    <numFmt numFmtId="169" formatCode="&quot;*-&quot;0.00%"/>
    <numFmt numFmtId="170" formatCode="0.00%\ \ \ ;;"/>
    <numFmt numFmtId="171" formatCode="\ 0%"/>
    <numFmt numFmtId="172" formatCode="0.00%\ \ \ \ ;;"/>
    <numFmt numFmtId="173" formatCode="#,##0.00\ _€;[Red]\-#,##0.00\ _€\ ;;"/>
    <numFmt numFmtId="174" formatCode="&quot;*&quot;\ 0.00%"/>
    <numFmt numFmtId="175" formatCode="General&quot;X 100&quot;"/>
    <numFmt numFmtId="176" formatCode="&quot;:&quot;\ #,##0.00"/>
    <numFmt numFmtId="177" formatCode="&quot;=&quot;\ 0.00%;;\ "/>
    <numFmt numFmtId="178" formatCode="&quot;*Prämie = &quot;#,##0.00&quot; x 100&quot;"/>
    <numFmt numFmtId="179" formatCode="&quot;=&quot;\ 0.00%&quot; x Prämie&quot;"/>
    <numFmt numFmtId="180" formatCode="#,##0.00\ _€;[Red]\-#,##0.00\ _€;"/>
    <numFmt numFmtId="181" formatCode="&quot;=&quot;\ 0.00%\ &quot;(durchschnittl. Schätzwert/Mitglied)&quot;"/>
    <numFmt numFmtId="183" formatCode="[Red]\-#,##0.00\ _€;;"/>
    <numFmt numFmtId="184" formatCode="&quot;(max. Zuschlag = &quot;0%&quot;)&quot;"/>
    <numFmt numFmtId="185" formatCode="&quot;-&quot;\ #,##0.00"/>
    <numFmt numFmtId="186" formatCode="&quot;=&quot;\ 0.00%"/>
    <numFmt numFmtId="187" formatCode="&quot;=&quot;0.00%"/>
    <numFmt numFmtId="188" formatCode="&quot;=&quot;\ #,##0.00"/>
    <numFmt numFmtId="189" formatCode="General\ \ "/>
    <numFmt numFmtId="190" formatCode="&quot;=&quot;\ #,##0.00\ \ "/>
    <numFmt numFmtId="191" formatCode="&quot;Schaden in % x&quot;\ 0%\ \:\ &quot;20%&quot;"/>
    <numFmt numFmtId="192" formatCode="&quot;Schäden - Landesbeihilfe = &quot;#,##0.00&quot; x 100&quot;"/>
    <numFmt numFmtId="193" formatCode="&quot;durchschnittl. Gesamtschätzwert =&quot;\ #,##0.00"/>
    <numFmt numFmtId="194" formatCode="&quot;=&quot;\ 0.00%\ &quot;Schätz-&quot;;;"/>
    <numFmt numFmtId="195" formatCode="&quot;durchschnittl. Gesamtschätzwert =&quot;\ #,##0.00\ _€;[Red]\-#,##0.00\ _€"/>
    <numFmt numFmtId="196" formatCode="&quot;Gesamtausgaben - Beihilfe - Malus =&quot;\ #,##0.00&quot; x 100&quot;"/>
    <numFmt numFmtId="198" formatCode="0%\ &quot;Schaden =&quot;"/>
    <numFmt numFmtId="199" formatCode="&quot;=&quot;\ 0.00%\ &quot;des durchschnittl. Schätzwertes&quot;"/>
    <numFmt numFmtId="200" formatCode="&quot;=&quot;\ 0.00%\ &quot;des&quot;;;"/>
  </numFmts>
  <fonts count="31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vertAlign val="superscript"/>
      <sz val="11"/>
      <name val="Arial"/>
      <family val="2"/>
    </font>
    <font>
      <b/>
      <sz val="11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vertAlign val="superscript"/>
      <sz val="8"/>
      <name val="Arial"/>
      <family val="2"/>
    </font>
    <font>
      <sz val="10"/>
      <color indexed="8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11"/>
      <color rgb="FF0000FF"/>
      <name val="Arial"/>
      <family val="2"/>
    </font>
    <font>
      <b/>
      <i/>
      <sz val="11"/>
      <color indexed="12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ED1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double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</borders>
  <cellStyleXfs count="7">
    <xf numFmtId="0" fontId="0" fillId="0" borderId="0"/>
    <xf numFmtId="164" fontId="1" fillId="0" borderId="0" applyFill="0" applyBorder="0" applyAlignment="0" applyProtection="0"/>
    <xf numFmtId="166" fontId="21" fillId="0" borderId="0" applyFill="0" applyBorder="0" applyAlignment="0" applyProtection="0"/>
    <xf numFmtId="165" fontId="2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9" fontId="21" fillId="0" borderId="0" applyFill="0" applyBorder="0" applyAlignment="0" applyProtection="0"/>
  </cellStyleXfs>
  <cellXfs count="229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Protection="1"/>
    <xf numFmtId="0" fontId="3" fillId="0" borderId="0" xfId="0" applyFont="1" applyBorder="1" applyProtection="1"/>
    <xf numFmtId="9" fontId="2" fillId="0" borderId="0" xfId="6" applyFont="1" applyFill="1" applyBorder="1" applyAlignment="1" applyProtection="1"/>
    <xf numFmtId="40" fontId="2" fillId="0" borderId="0" xfId="3" applyNumberFormat="1" applyFont="1" applyFill="1" applyBorder="1" applyAlignment="1" applyProtection="1"/>
    <xf numFmtId="40" fontId="3" fillId="2" borderId="1" xfId="3" applyNumberFormat="1" applyFont="1" applyFill="1" applyBorder="1" applyAlignment="1" applyProtection="1">
      <alignment vertical="center"/>
    </xf>
    <xf numFmtId="40" fontId="3" fillId="2" borderId="2" xfId="3" applyNumberFormat="1" applyFont="1" applyFill="1" applyBorder="1" applyAlignment="1" applyProtection="1">
      <alignment vertical="center"/>
    </xf>
    <xf numFmtId="40" fontId="3" fillId="0" borderId="3" xfId="3" applyNumberFormat="1" applyFont="1" applyFill="1" applyBorder="1" applyAlignment="1" applyProtection="1">
      <alignment vertical="center"/>
    </xf>
    <xf numFmtId="40" fontId="3" fillId="2" borderId="4" xfId="3" applyNumberFormat="1" applyFont="1" applyFill="1" applyBorder="1" applyAlignment="1" applyProtection="1">
      <alignment vertical="center"/>
    </xf>
    <xf numFmtId="168" fontId="3" fillId="0" borderId="0" xfId="6" applyNumberFormat="1" applyFont="1" applyFill="1" applyBorder="1" applyAlignment="1" applyProtection="1">
      <alignment vertical="center"/>
    </xf>
    <xf numFmtId="9" fontId="3" fillId="0" borderId="0" xfId="6" applyFont="1" applyFill="1" applyBorder="1" applyAlignment="1" applyProtection="1">
      <alignment vertical="center"/>
    </xf>
    <xf numFmtId="168" fontId="2" fillId="0" borderId="0" xfId="6" applyNumberFormat="1" applyFont="1" applyFill="1" applyBorder="1" applyAlignment="1" applyProtection="1"/>
    <xf numFmtId="0" fontId="5" fillId="0" borderId="0" xfId="0" applyFont="1" applyProtection="1"/>
    <xf numFmtId="0" fontId="2" fillId="0" borderId="0" xfId="0" applyFont="1" applyFill="1" applyBorder="1" applyProtection="1"/>
    <xf numFmtId="0" fontId="3" fillId="2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40" fontId="2" fillId="0" borderId="9" xfId="3" applyNumberFormat="1" applyFont="1" applyFill="1" applyBorder="1" applyAlignment="1" applyProtection="1"/>
    <xf numFmtId="40" fontId="3" fillId="0" borderId="9" xfId="3" applyNumberFormat="1" applyFont="1" applyFill="1" applyBorder="1" applyAlignment="1" applyProtection="1"/>
    <xf numFmtId="0" fontId="2" fillId="0" borderId="10" xfId="0" applyFont="1" applyFill="1" applyBorder="1" applyAlignment="1" applyProtection="1">
      <alignment horizontal="center"/>
    </xf>
    <xf numFmtId="10" fontId="2" fillId="0" borderId="9" xfId="6" applyNumberFormat="1" applyFont="1" applyFill="1" applyBorder="1" applyAlignment="1" applyProtection="1">
      <alignment horizontal="center"/>
    </xf>
    <xf numFmtId="40" fontId="3" fillId="2" borderId="5" xfId="3" applyNumberFormat="1" applyFont="1" applyFill="1" applyBorder="1" applyAlignment="1" applyProtection="1">
      <alignment vertical="center"/>
    </xf>
    <xf numFmtId="1" fontId="3" fillId="2" borderId="11" xfId="3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/>
    <xf numFmtId="0" fontId="2" fillId="2" borderId="13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protection locked="0"/>
    </xf>
    <xf numFmtId="1" fontId="2" fillId="0" borderId="15" xfId="3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</xf>
    <xf numFmtId="169" fontId="3" fillId="2" borderId="16" xfId="0" applyNumberFormat="1" applyFont="1" applyFill="1" applyBorder="1" applyAlignment="1" applyProtection="1">
      <alignment horizontal="center" vertical="center"/>
    </xf>
    <xf numFmtId="172" fontId="2" fillId="0" borderId="0" xfId="0" applyNumberFormat="1" applyFont="1" applyProtection="1"/>
    <xf numFmtId="0" fontId="9" fillId="0" borderId="0" xfId="0" applyFont="1" applyProtection="1"/>
    <xf numFmtId="0" fontId="2" fillId="0" borderId="9" xfId="0" applyFont="1" applyFill="1" applyBorder="1" applyProtection="1"/>
    <xf numFmtId="1" fontId="2" fillId="0" borderId="9" xfId="3" applyNumberFormat="1" applyFont="1" applyFill="1" applyBorder="1" applyAlignment="1" applyProtection="1">
      <alignment horizontal="center"/>
    </xf>
    <xf numFmtId="10" fontId="2" fillId="2" borderId="17" xfId="6" applyNumberFormat="1" applyFont="1" applyFill="1" applyBorder="1" applyAlignment="1" applyProtection="1">
      <alignment horizontal="center" vertical="center"/>
    </xf>
    <xf numFmtId="10" fontId="2" fillId="2" borderId="18" xfId="6" applyNumberFormat="1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 wrapText="1"/>
    </xf>
    <xf numFmtId="9" fontId="9" fillId="0" borderId="0" xfId="0" applyNumberFormat="1" applyFont="1" applyBorder="1" applyAlignment="1" applyProtection="1">
      <alignment horizontal="center"/>
    </xf>
    <xf numFmtId="9" fontId="10" fillId="3" borderId="19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0" fillId="4" borderId="20" xfId="0" applyFill="1" applyBorder="1" applyAlignment="1">
      <alignment vertical="center"/>
    </xf>
    <xf numFmtId="49" fontId="2" fillId="0" borderId="0" xfId="2" applyNumberFormat="1" applyFont="1" applyFill="1" applyBorder="1" applyAlignment="1" applyProtection="1">
      <alignment horizontal="center"/>
    </xf>
    <xf numFmtId="40" fontId="6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/>
    </xf>
    <xf numFmtId="49" fontId="2" fillId="0" borderId="19" xfId="2" applyNumberFormat="1" applyFont="1" applyFill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68" fontId="2" fillId="0" borderId="0" xfId="6" applyNumberFormat="1" applyFont="1" applyFill="1" applyBorder="1" applyAlignment="1" applyProtection="1">
      <alignment vertical="center"/>
    </xf>
    <xf numFmtId="9" fontId="2" fillId="0" borderId="0" xfId="6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10" fontId="2" fillId="0" borderId="0" xfId="6" applyNumberFormat="1" applyFont="1" applyFill="1" applyBorder="1" applyAlignment="1" applyProtection="1">
      <alignment horizontal="center" vertical="center"/>
    </xf>
    <xf numFmtId="40" fontId="3" fillId="0" borderId="0" xfId="3" applyNumberFormat="1" applyFont="1" applyFill="1" applyBorder="1" applyAlignment="1" applyProtection="1">
      <alignment vertical="center"/>
    </xf>
    <xf numFmtId="174" fontId="9" fillId="0" borderId="0" xfId="0" applyNumberFormat="1" applyFont="1" applyAlignment="1" applyProtection="1">
      <alignment horizontal="right" vertical="center"/>
    </xf>
    <xf numFmtId="176" fontId="9" fillId="0" borderId="0" xfId="0" applyNumberFormat="1" applyFont="1" applyAlignment="1" applyProtection="1">
      <alignment horizontal="left" vertical="center"/>
    </xf>
    <xf numFmtId="179" fontId="13" fillId="0" borderId="0" xfId="0" applyNumberFormat="1" applyFont="1" applyAlignment="1" applyProtection="1">
      <alignment horizontal="left"/>
    </xf>
    <xf numFmtId="173" fontId="2" fillId="0" borderId="14" xfId="3" applyNumberFormat="1" applyFont="1" applyFill="1" applyBorder="1" applyAlignment="1" applyProtection="1"/>
    <xf numFmtId="170" fontId="2" fillId="0" borderId="23" xfId="6" applyNumberFormat="1" applyFont="1" applyFill="1" applyBorder="1" applyAlignment="1" applyProtection="1">
      <alignment horizontal="right"/>
    </xf>
    <xf numFmtId="167" fontId="2" fillId="0" borderId="14" xfId="3" applyNumberFormat="1" applyFont="1" applyFill="1" applyBorder="1" applyAlignment="1" applyProtection="1"/>
    <xf numFmtId="40" fontId="2" fillId="0" borderId="24" xfId="3" applyNumberFormat="1" applyFont="1" applyFill="1" applyBorder="1" applyAlignment="1" applyProtection="1"/>
    <xf numFmtId="40" fontId="3" fillId="0" borderId="25" xfId="3" applyNumberFormat="1" applyFont="1" applyFill="1" applyBorder="1" applyAlignment="1" applyProtection="1"/>
    <xf numFmtId="170" fontId="2" fillId="0" borderId="26" xfId="6" applyNumberFormat="1" applyFont="1" applyFill="1" applyBorder="1" applyAlignment="1" applyProtection="1">
      <alignment horizontal="right"/>
    </xf>
    <xf numFmtId="40" fontId="13" fillId="0" borderId="0" xfId="0" applyNumberFormat="1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0" xfId="0" applyFont="1" applyBorder="1" applyProtection="1"/>
    <xf numFmtId="171" fontId="16" fillId="4" borderId="28" xfId="0" applyNumberFormat="1" applyFont="1" applyFill="1" applyBorder="1" applyAlignment="1" applyProtection="1">
      <alignment horizontal="right" vertical="center"/>
    </xf>
    <xf numFmtId="171" fontId="16" fillId="4" borderId="28" xfId="0" applyNumberFormat="1" applyFont="1" applyFill="1" applyBorder="1" applyAlignment="1" applyProtection="1">
      <alignment horizontal="center" vertical="center"/>
    </xf>
    <xf numFmtId="171" fontId="16" fillId="4" borderId="29" xfId="0" applyNumberFormat="1" applyFont="1" applyFill="1" applyBorder="1" applyAlignment="1" applyProtection="1">
      <alignment horizontal="right" vertical="center"/>
    </xf>
    <xf numFmtId="171" fontId="16" fillId="4" borderId="29" xfId="0" applyNumberFormat="1" applyFont="1" applyFill="1" applyBorder="1" applyAlignment="1" applyProtection="1">
      <alignment horizontal="center" vertical="center"/>
    </xf>
    <xf numFmtId="40" fontId="2" fillId="0" borderId="15" xfId="5" applyNumberFormat="1" applyFont="1" applyFill="1" applyBorder="1" applyAlignment="1" applyProtection="1">
      <alignment vertical="center"/>
      <protection locked="0"/>
    </xf>
    <xf numFmtId="1" fontId="2" fillId="0" borderId="15" xfId="3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</xf>
    <xf numFmtId="180" fontId="2" fillId="0" borderId="15" xfId="3" applyNumberFormat="1" applyFont="1" applyFill="1" applyBorder="1" applyAlignment="1" applyProtection="1">
      <alignment vertical="center"/>
    </xf>
    <xf numFmtId="173" fontId="2" fillId="0" borderId="0" xfId="0" applyNumberFormat="1" applyFont="1" applyAlignment="1" applyProtection="1"/>
    <xf numFmtId="181" fontId="13" fillId="0" borderId="0" xfId="0" applyNumberFormat="1" applyFont="1" applyAlignment="1" applyProtection="1"/>
    <xf numFmtId="178" fontId="9" fillId="0" borderId="0" xfId="0" applyNumberFormat="1" applyFont="1" applyAlignment="1" applyProtection="1">
      <alignment vertical="center"/>
    </xf>
    <xf numFmtId="167" fontId="3" fillId="0" borderId="32" xfId="3" applyNumberFormat="1" applyFont="1" applyFill="1" applyBorder="1" applyAlignment="1" applyProtection="1"/>
    <xf numFmtId="40" fontId="3" fillId="2" borderId="33" xfId="3" applyNumberFormat="1" applyFont="1" applyFill="1" applyBorder="1" applyAlignment="1" applyProtection="1">
      <alignment vertical="center"/>
    </xf>
    <xf numFmtId="0" fontId="3" fillId="0" borderId="34" xfId="0" applyFont="1" applyBorder="1" applyAlignment="1" applyProtection="1">
      <alignment vertical="center"/>
    </xf>
    <xf numFmtId="164" fontId="18" fillId="0" borderId="0" xfId="1" applyFont="1" applyAlignment="1" applyProtection="1">
      <alignment horizontal="center"/>
    </xf>
    <xf numFmtId="164" fontId="18" fillId="0" borderId="0" xfId="1" applyFont="1" applyFill="1" applyBorder="1" applyAlignment="1" applyProtection="1">
      <alignment horizontal="left"/>
    </xf>
    <xf numFmtId="164" fontId="18" fillId="0" borderId="0" xfId="1" applyFont="1" applyFill="1" applyBorder="1" applyAlignment="1" applyProtection="1">
      <alignment horizontal="left" vertical="center"/>
    </xf>
    <xf numFmtId="164" fontId="18" fillId="0" borderId="9" xfId="1" applyFont="1" applyFill="1" applyBorder="1" applyAlignment="1" applyProtection="1">
      <alignment horizontal="center"/>
    </xf>
    <xf numFmtId="164" fontId="18" fillId="0" borderId="0" xfId="1" applyFont="1" applyBorder="1" applyAlignment="1" applyProtection="1">
      <alignment horizontal="center" vertical="center"/>
    </xf>
    <xf numFmtId="164" fontId="18" fillId="0" borderId="0" xfId="1" applyFont="1" applyAlignment="1" applyProtection="1"/>
    <xf numFmtId="164" fontId="18" fillId="0" borderId="0" xfId="1" applyFont="1" applyAlignment="1" applyProtection="1">
      <alignment horizontal="center" vertical="center"/>
    </xf>
    <xf numFmtId="164" fontId="18" fillId="0" borderId="0" xfId="1" applyFont="1" applyAlignment="1" applyProtection="1">
      <alignment vertical="center"/>
    </xf>
    <xf numFmtId="164" fontId="18" fillId="0" borderId="0" xfId="1" applyFont="1" applyBorder="1" applyAlignment="1" applyProtection="1">
      <alignment horizontal="center"/>
    </xf>
    <xf numFmtId="164" fontId="19" fillId="0" borderId="0" xfId="1" applyFont="1" applyAlignment="1" applyProtection="1">
      <alignment horizontal="center"/>
    </xf>
    <xf numFmtId="164" fontId="19" fillId="0" borderId="0" xfId="1" applyFont="1" applyFill="1" applyBorder="1" applyAlignment="1" applyProtection="1">
      <alignment horizontal="left"/>
    </xf>
    <xf numFmtId="164" fontId="19" fillId="0" borderId="0" xfId="1" applyFont="1" applyFill="1" applyBorder="1" applyAlignment="1" applyProtection="1">
      <alignment horizontal="left" vertical="center"/>
    </xf>
    <xf numFmtId="164" fontId="19" fillId="0" borderId="9" xfId="1" applyFont="1" applyFill="1" applyBorder="1" applyAlignment="1" applyProtection="1">
      <alignment horizontal="center"/>
    </xf>
    <xf numFmtId="164" fontId="19" fillId="0" borderId="0" xfId="1" applyFont="1" applyBorder="1" applyAlignment="1" applyProtection="1">
      <alignment horizontal="center" vertical="center"/>
    </xf>
    <xf numFmtId="164" fontId="19" fillId="0" borderId="0" xfId="1" applyFont="1" applyAlignment="1" applyProtection="1"/>
    <xf numFmtId="164" fontId="19" fillId="0" borderId="0" xfId="1" applyFont="1" applyAlignment="1" applyProtection="1">
      <alignment horizontal="center" vertical="center"/>
    </xf>
    <xf numFmtId="164" fontId="19" fillId="0" borderId="0" xfId="1" applyFont="1" applyAlignment="1" applyProtection="1">
      <alignment vertical="center"/>
    </xf>
    <xf numFmtId="164" fontId="19" fillId="0" borderId="0" xfId="1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vertical="center"/>
    </xf>
    <xf numFmtId="40" fontId="2" fillId="0" borderId="0" xfId="4" applyNumberFormat="1" applyFont="1" applyFill="1" applyBorder="1" applyAlignment="1" applyProtection="1">
      <alignment vertical="center"/>
    </xf>
    <xf numFmtId="167" fontId="3" fillId="0" borderId="36" xfId="4" applyNumberFormat="1" applyFont="1" applyFill="1" applyBorder="1" applyAlignment="1" applyProtection="1">
      <alignment vertical="center"/>
    </xf>
    <xf numFmtId="40" fontId="17" fillId="2" borderId="5" xfId="3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167" fontId="3" fillId="0" borderId="0" xfId="4" applyNumberFormat="1" applyFont="1" applyFill="1" applyBorder="1" applyAlignment="1" applyProtection="1">
      <alignment vertical="center"/>
    </xf>
    <xf numFmtId="167" fontId="3" fillId="0" borderId="0" xfId="3" applyNumberFormat="1" applyFont="1" applyFill="1" applyBorder="1" applyAlignment="1" applyProtection="1"/>
    <xf numFmtId="40" fontId="3" fillId="0" borderId="38" xfId="3" applyNumberFormat="1" applyFont="1" applyFill="1" applyBorder="1" applyAlignment="1" applyProtection="1">
      <alignment vertical="center"/>
    </xf>
    <xf numFmtId="181" fontId="13" fillId="0" borderId="0" xfId="0" applyNumberFormat="1" applyFont="1" applyFill="1" applyBorder="1" applyAlignment="1" applyProtection="1"/>
    <xf numFmtId="0" fontId="13" fillId="0" borderId="0" xfId="0" applyFont="1" applyFill="1" applyBorder="1" applyProtection="1"/>
    <xf numFmtId="0" fontId="2" fillId="0" borderId="0" xfId="0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horizontal="left" vertical="center"/>
    </xf>
    <xf numFmtId="9" fontId="9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167" fontId="2" fillId="0" borderId="39" xfId="3" applyNumberFormat="1" applyFont="1" applyFill="1" applyBorder="1" applyAlignment="1" applyProtection="1">
      <alignment vertical="center"/>
      <protection locked="0"/>
    </xf>
    <xf numFmtId="183" fontId="2" fillId="0" borderId="41" xfId="3" applyNumberFormat="1" applyFont="1" applyFill="1" applyBorder="1" applyAlignment="1" applyProtection="1">
      <alignment vertical="center"/>
      <protection locked="0"/>
    </xf>
    <xf numFmtId="183" fontId="2" fillId="0" borderId="42" xfId="3" applyNumberFormat="1" applyFont="1" applyFill="1" applyBorder="1" applyAlignment="1" applyProtection="1">
      <alignment vertical="center"/>
      <protection locked="0"/>
    </xf>
    <xf numFmtId="40" fontId="3" fillId="2" borderId="43" xfId="0" applyNumberFormat="1" applyFont="1" applyFill="1" applyBorder="1" applyAlignment="1" applyProtection="1">
      <alignment vertical="center"/>
    </xf>
    <xf numFmtId="167" fontId="2" fillId="0" borderId="37" xfId="3" applyNumberFormat="1" applyFont="1" applyFill="1" applyBorder="1" applyAlignment="1" applyProtection="1">
      <alignment vertical="center"/>
    </xf>
    <xf numFmtId="40" fontId="3" fillId="2" borderId="44" xfId="3" applyNumberFormat="1" applyFont="1" applyFill="1" applyBorder="1" applyAlignment="1" applyProtection="1">
      <alignment vertical="center"/>
    </xf>
    <xf numFmtId="40" fontId="6" fillId="0" borderId="10" xfId="0" applyNumberFormat="1" applyFont="1" applyFill="1" applyBorder="1" applyAlignment="1" applyProtection="1">
      <alignment horizontal="center" vertical="center"/>
    </xf>
    <xf numFmtId="164" fontId="23" fillId="0" borderId="35" xfId="1" applyFont="1" applyFill="1" applyBorder="1" applyAlignment="1" applyProtection="1">
      <alignment horizontal="left" vertical="center"/>
    </xf>
    <xf numFmtId="0" fontId="3" fillId="2" borderId="62" xfId="0" applyFont="1" applyFill="1" applyBorder="1" applyAlignment="1" applyProtection="1">
      <alignment horizontal="center" vertical="center" wrapText="1"/>
    </xf>
    <xf numFmtId="0" fontId="5" fillId="2" borderId="63" xfId="0" applyFont="1" applyFill="1" applyBorder="1" applyAlignment="1" applyProtection="1">
      <alignment horizontal="center" vertical="center" wrapText="1"/>
    </xf>
    <xf numFmtId="0" fontId="5" fillId="2" borderId="64" xfId="0" applyFont="1" applyFill="1" applyBorder="1" applyAlignment="1" applyProtection="1">
      <alignment horizontal="center" vertical="center"/>
    </xf>
    <xf numFmtId="0" fontId="5" fillId="2" borderId="65" xfId="0" applyFont="1" applyFill="1" applyBorder="1" applyAlignment="1" applyProtection="1">
      <alignment horizontal="center" vertical="center" wrapText="1"/>
    </xf>
    <xf numFmtId="186" fontId="1" fillId="2" borderId="7" xfId="0" applyNumberFormat="1" applyFont="1" applyFill="1" applyBorder="1" applyAlignment="1" applyProtection="1">
      <alignment horizontal="center" vertical="center"/>
    </xf>
    <xf numFmtId="185" fontId="25" fillId="2" borderId="1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26" fillId="0" borderId="68" xfId="0" applyFont="1" applyFill="1" applyBorder="1" applyAlignment="1" applyProtection="1">
      <alignment horizontal="center" vertical="center"/>
    </xf>
    <xf numFmtId="10" fontId="24" fillId="0" borderId="71" xfId="6" applyNumberFormat="1" applyFont="1" applyFill="1" applyBorder="1" applyAlignment="1" applyProtection="1">
      <alignment horizontal="center" vertical="center"/>
      <protection locked="0"/>
    </xf>
    <xf numFmtId="40" fontId="2" fillId="0" borderId="0" xfId="0" applyNumberFormat="1" applyFont="1" applyAlignment="1" applyProtection="1">
      <alignment vertical="center"/>
    </xf>
    <xf numFmtId="194" fontId="7" fillId="0" borderId="0" xfId="0" applyNumberFormat="1" applyFont="1" applyAlignment="1" applyProtection="1">
      <alignment horizontal="center" vertical="top"/>
    </xf>
    <xf numFmtId="167" fontId="2" fillId="0" borderId="75" xfId="3" applyNumberFormat="1" applyFont="1" applyFill="1" applyBorder="1" applyAlignment="1" applyProtection="1">
      <alignment vertical="center"/>
      <protection locked="0"/>
    </xf>
    <xf numFmtId="40" fontId="2" fillId="0" borderId="34" xfId="0" applyNumberFormat="1" applyFont="1" applyFill="1" applyBorder="1" applyAlignment="1" applyProtection="1">
      <alignment horizontal="right" vertical="center"/>
    </xf>
    <xf numFmtId="40" fontId="3" fillId="0" borderId="37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15" fillId="0" borderId="0" xfId="0" applyFont="1" applyAlignment="1" applyProtection="1"/>
    <xf numFmtId="175" fontId="13" fillId="0" borderId="0" xfId="0" applyNumberFormat="1" applyFont="1" applyAlignment="1" applyProtection="1">
      <alignment horizontal="left"/>
    </xf>
    <xf numFmtId="0" fontId="9" fillId="0" borderId="0" xfId="0" applyFont="1" applyAlignment="1" applyProtection="1"/>
    <xf numFmtId="0" fontId="15" fillId="0" borderId="0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198" fontId="16" fillId="4" borderId="30" xfId="0" applyNumberFormat="1" applyFont="1" applyFill="1" applyBorder="1" applyAlignment="1" applyProtection="1">
      <alignment horizontal="right" vertical="center"/>
    </xf>
    <xf numFmtId="40" fontId="30" fillId="0" borderId="15" xfId="5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184" fontId="13" fillId="0" borderId="0" xfId="0" applyNumberFormat="1" applyFont="1" applyAlignment="1" applyProtection="1">
      <alignment horizontal="left"/>
    </xf>
    <xf numFmtId="0" fontId="3" fillId="2" borderId="8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vertical="center"/>
    </xf>
    <xf numFmtId="196" fontId="14" fillId="0" borderId="0" xfId="0" applyNumberFormat="1" applyFont="1" applyAlignment="1" applyProtection="1">
      <alignment horizontal="left"/>
    </xf>
    <xf numFmtId="177" fontId="9" fillId="0" borderId="0" xfId="0" applyNumberFormat="1" applyFont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/>
    </xf>
    <xf numFmtId="0" fontId="3" fillId="2" borderId="46" xfId="0" applyFont="1" applyFill="1" applyBorder="1" applyAlignment="1" applyProtection="1">
      <alignment horizontal="center"/>
    </xf>
    <xf numFmtId="0" fontId="3" fillId="2" borderId="47" xfId="0" applyFont="1" applyFill="1" applyBorder="1" applyAlignment="1" applyProtection="1">
      <alignment horizontal="center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2" fillId="0" borderId="73" xfId="0" applyFont="1" applyBorder="1" applyAlignment="1" applyProtection="1">
      <alignment horizontal="right" vertical="center"/>
    </xf>
    <xf numFmtId="0" fontId="2" fillId="0" borderId="74" xfId="0" applyFont="1" applyBorder="1" applyAlignment="1" applyProtection="1">
      <alignment horizontal="right" vertical="center"/>
    </xf>
    <xf numFmtId="0" fontId="3" fillId="4" borderId="52" xfId="0" applyFont="1" applyFill="1" applyBorder="1" applyAlignment="1" applyProtection="1">
      <alignment horizontal="right" vertical="center"/>
    </xf>
    <xf numFmtId="0" fontId="3" fillId="4" borderId="53" xfId="0" applyFont="1" applyFill="1" applyBorder="1" applyAlignment="1" applyProtection="1">
      <alignment horizontal="right" vertical="center"/>
    </xf>
    <xf numFmtId="192" fontId="14" fillId="0" borderId="0" xfId="0" applyNumberFormat="1" applyFont="1" applyBorder="1" applyAlignment="1" applyProtection="1">
      <alignment horizontal="center"/>
    </xf>
    <xf numFmtId="192" fontId="14" fillId="0" borderId="40" xfId="0" applyNumberFormat="1" applyFont="1" applyBorder="1" applyAlignment="1" applyProtection="1">
      <alignment horizontal="center"/>
    </xf>
    <xf numFmtId="0" fontId="20" fillId="0" borderId="54" xfId="0" applyFont="1" applyBorder="1" applyAlignment="1" applyProtection="1">
      <alignment horizontal="right" vertical="center"/>
    </xf>
    <xf numFmtId="0" fontId="20" fillId="0" borderId="55" xfId="0" applyFont="1" applyBorder="1" applyAlignment="1" applyProtection="1">
      <alignment horizontal="right" vertical="center"/>
    </xf>
    <xf numFmtId="0" fontId="20" fillId="0" borderId="56" xfId="0" applyFont="1" applyBorder="1" applyAlignment="1" applyProtection="1">
      <alignment horizontal="right" vertical="center"/>
    </xf>
    <xf numFmtId="0" fontId="20" fillId="0" borderId="58" xfId="0" applyFont="1" applyBorder="1" applyAlignment="1" applyProtection="1">
      <alignment horizontal="right" vertical="center"/>
    </xf>
    <xf numFmtId="0" fontId="20" fillId="0" borderId="59" xfId="0" applyFont="1" applyBorder="1" applyAlignment="1" applyProtection="1">
      <alignment horizontal="right" vertical="center"/>
    </xf>
    <xf numFmtId="0" fontId="20" fillId="0" borderId="60" xfId="0" applyFont="1" applyBorder="1" applyAlignment="1" applyProtection="1">
      <alignment horizontal="right" vertical="center"/>
    </xf>
    <xf numFmtId="0" fontId="2" fillId="0" borderId="54" xfId="0" applyFont="1" applyBorder="1" applyAlignment="1" applyProtection="1">
      <alignment horizontal="right" vertical="center"/>
    </xf>
    <xf numFmtId="0" fontId="2" fillId="0" borderId="55" xfId="0" applyFont="1" applyBorder="1" applyAlignment="1" applyProtection="1">
      <alignment horizontal="right" vertical="center"/>
    </xf>
    <xf numFmtId="0" fontId="2" fillId="0" borderId="56" xfId="0" applyFont="1" applyBorder="1" applyAlignment="1" applyProtection="1">
      <alignment horizontal="right" vertical="center"/>
    </xf>
    <xf numFmtId="164" fontId="3" fillId="2" borderId="57" xfId="1" applyFont="1" applyFill="1" applyBorder="1" applyAlignment="1" applyProtection="1">
      <alignment horizontal="center" vertical="center" wrapText="1"/>
    </xf>
    <xf numFmtId="164" fontId="3" fillId="2" borderId="7" xfId="1" applyFont="1" applyFill="1" applyBorder="1" applyAlignment="1" applyProtection="1">
      <alignment horizontal="center" vertical="center" wrapText="1"/>
    </xf>
    <xf numFmtId="164" fontId="17" fillId="2" borderId="61" xfId="1" applyFont="1" applyFill="1" applyBorder="1" applyAlignment="1" applyProtection="1">
      <alignment horizontal="center" vertical="center" wrapText="1"/>
    </xf>
    <xf numFmtId="164" fontId="17" fillId="2" borderId="31" xfId="1" applyFont="1" applyFill="1" applyBorder="1" applyAlignment="1" applyProtection="1">
      <alignment horizontal="center" vertical="center" wrapText="1"/>
    </xf>
    <xf numFmtId="193" fontId="13" fillId="0" borderId="0" xfId="0" applyNumberFormat="1" applyFont="1" applyAlignment="1" applyProtection="1">
      <alignment horizontal="center" vertical="top"/>
    </xf>
    <xf numFmtId="193" fontId="13" fillId="0" borderId="40" xfId="0" applyNumberFormat="1" applyFont="1" applyBorder="1" applyAlignment="1" applyProtection="1">
      <alignment horizontal="center" vertical="top"/>
    </xf>
    <xf numFmtId="0" fontId="2" fillId="4" borderId="30" xfId="0" applyFont="1" applyFill="1" applyBorder="1" applyAlignment="1" applyProtection="1">
      <alignment horizontal="center" vertical="center"/>
    </xf>
    <xf numFmtId="0" fontId="2" fillId="4" borderId="27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right" vertical="center"/>
    </xf>
    <xf numFmtId="0" fontId="4" fillId="2" borderId="9" xfId="0" applyFont="1" applyFill="1" applyBorder="1" applyAlignment="1" applyProtection="1">
      <alignment horizontal="right" vertical="center"/>
    </xf>
    <xf numFmtId="190" fontId="24" fillId="4" borderId="69" xfId="0" applyNumberFormat="1" applyFont="1" applyFill="1" applyBorder="1" applyAlignment="1" applyProtection="1">
      <alignment horizontal="right" vertical="center"/>
    </xf>
    <xf numFmtId="190" fontId="28" fillId="4" borderId="70" xfId="0" applyNumberFormat="1" applyFont="1" applyFill="1" applyBorder="1" applyAlignment="1" applyProtection="1">
      <alignment horizontal="right" vertical="center"/>
    </xf>
    <xf numFmtId="0" fontId="16" fillId="0" borderId="10" xfId="0" applyFont="1" applyFill="1" applyBorder="1" applyAlignment="1" applyProtection="1">
      <alignment horizontal="right" vertical="center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189" fontId="26" fillId="2" borderId="50" xfId="0" applyNumberFormat="1" applyFont="1" applyFill="1" applyBorder="1" applyAlignment="1" applyProtection="1">
      <alignment horizontal="right" vertical="center"/>
    </xf>
    <xf numFmtId="189" fontId="26" fillId="2" borderId="67" xfId="0" applyNumberFormat="1" applyFont="1" applyFill="1" applyBorder="1" applyAlignment="1" applyProtection="1">
      <alignment horizontal="right" vertical="center"/>
    </xf>
    <xf numFmtId="0" fontId="26" fillId="2" borderId="50" xfId="0" applyFont="1" applyFill="1" applyBorder="1" applyAlignment="1" applyProtection="1">
      <alignment horizontal="center" vertical="center"/>
    </xf>
    <xf numFmtId="0" fontId="26" fillId="2" borderId="67" xfId="0" applyFont="1" applyFill="1" applyBorder="1" applyAlignment="1" applyProtection="1">
      <alignment horizontal="center" vertical="center"/>
    </xf>
    <xf numFmtId="188" fontId="24" fillId="5" borderId="72" xfId="3" applyNumberFormat="1" applyFont="1" applyFill="1" applyBorder="1" applyAlignment="1" applyProtection="1">
      <alignment horizontal="center" vertical="center"/>
    </xf>
    <xf numFmtId="188" fontId="24" fillId="5" borderId="70" xfId="3" applyNumberFormat="1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3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22" fillId="2" borderId="21" xfId="0" quotePrefix="1" applyFont="1" applyFill="1" applyBorder="1" applyAlignment="1" applyProtection="1">
      <alignment horizontal="center" vertical="center"/>
    </xf>
    <xf numFmtId="0" fontId="22" fillId="2" borderId="22" xfId="0" quotePrefix="1" applyFont="1" applyFill="1" applyBorder="1" applyAlignment="1" applyProtection="1">
      <alignment horizontal="center" vertical="center"/>
    </xf>
    <xf numFmtId="191" fontId="13" fillId="0" borderId="0" xfId="0" applyNumberFormat="1" applyFont="1" applyAlignment="1" applyProtection="1">
      <alignment horizontal="left"/>
    </xf>
    <xf numFmtId="0" fontId="8" fillId="2" borderId="57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1" fontId="8" fillId="0" borderId="50" xfId="3" applyNumberFormat="1" applyFont="1" applyFill="1" applyBorder="1" applyAlignment="1" applyProtection="1">
      <alignment horizontal="left" vertical="center"/>
    </xf>
    <xf numFmtId="1" fontId="8" fillId="0" borderId="51" xfId="3" applyNumberFormat="1" applyFont="1" applyFill="1" applyBorder="1" applyAlignment="1" applyProtection="1">
      <alignment horizontal="left" vertical="center"/>
    </xf>
    <xf numFmtId="1" fontId="8" fillId="0" borderId="76" xfId="3" applyNumberFormat="1" applyFont="1" applyFill="1" applyBorder="1" applyAlignment="1" applyProtection="1">
      <alignment horizontal="left" vertical="center"/>
    </xf>
    <xf numFmtId="187" fontId="1" fillId="2" borderId="77" xfId="0" applyNumberFormat="1" applyFont="1" applyFill="1" applyBorder="1" applyAlignment="1" applyProtection="1">
      <alignment horizontal="center" vertical="center"/>
    </xf>
    <xf numFmtId="187" fontId="1" fillId="2" borderId="66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8" fillId="0" borderId="40" xfId="0" applyFont="1" applyBorder="1" applyAlignment="1" applyProtection="1">
      <alignment horizontal="center"/>
    </xf>
    <xf numFmtId="199" fontId="7" fillId="0" borderId="0" xfId="0" applyNumberFormat="1" applyFont="1" applyAlignment="1" applyProtection="1">
      <alignment horizontal="center" vertical="center"/>
    </xf>
    <xf numFmtId="199" fontId="7" fillId="0" borderId="40" xfId="0" applyNumberFormat="1" applyFont="1" applyBorder="1" applyAlignment="1" applyProtection="1">
      <alignment horizontal="center" vertical="center"/>
    </xf>
    <xf numFmtId="200" fontId="7" fillId="0" borderId="0" xfId="0" applyNumberFormat="1" applyFont="1" applyAlignment="1" applyProtection="1">
      <alignment horizontal="left" vertical="center"/>
    </xf>
    <xf numFmtId="195" fontId="13" fillId="0" borderId="0" xfId="0" applyNumberFormat="1" applyFont="1" applyAlignment="1" applyProtection="1">
      <alignment horizontal="center" vertical="top"/>
    </xf>
    <xf numFmtId="0" fontId="8" fillId="0" borderId="0" xfId="0" applyFont="1" applyProtection="1"/>
    <xf numFmtId="200" fontId="7" fillId="0" borderId="0" xfId="0" applyNumberFormat="1" applyFont="1" applyAlignment="1" applyProtection="1">
      <alignment horizontal="left"/>
    </xf>
  </cellXfs>
  <cellStyles count="7">
    <cellStyle name="Dezimal [0]" xfId="2" builtinId="6"/>
    <cellStyle name="Euro" xfId="3" xr:uid="{00000000-0005-0000-0000-000001000000}"/>
    <cellStyle name="Euro_Bonus-Malus-auf alle Schäden" xfId="4" xr:uid="{00000000-0005-0000-0000-000002000000}"/>
    <cellStyle name="Euro_Prämienberechnung" xfId="5" xr:uid="{00000000-0005-0000-0000-000003000000}"/>
    <cellStyle name="Komma" xfId="1" builtinId="3"/>
    <cellStyle name="Prozent" xfId="6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52"/>
  <sheetViews>
    <sheetView showGridLines="0" tabSelected="1" workbookViewId="0">
      <pane ySplit="8040" topLeftCell="A120"/>
      <selection activeCell="D2" sqref="D2:F2"/>
      <selection pane="bottomLeft" activeCell="N129" sqref="N129"/>
    </sheetView>
  </sheetViews>
  <sheetFormatPr baseColWidth="10" defaultRowHeight="14.25" x14ac:dyDescent="0.2"/>
  <cols>
    <col min="1" max="1" width="1" style="1" customWidth="1"/>
    <col min="2" max="2" width="4.42578125" style="2" bestFit="1" customWidth="1"/>
    <col min="3" max="3" width="35.7109375" style="1" customWidth="1"/>
    <col min="4" max="5" width="17.140625" style="1" customWidth="1"/>
    <col min="6" max="6" width="7" style="2" customWidth="1"/>
    <col min="7" max="7" width="14.28515625" style="92" customWidth="1"/>
    <col min="8" max="8" width="14.28515625" style="101" customWidth="1"/>
    <col min="9" max="9" width="15.140625" style="1" customWidth="1"/>
    <col min="10" max="10" width="0.85546875" style="18" customWidth="1"/>
    <col min="11" max="12" width="15.140625" style="1" customWidth="1"/>
    <col min="13" max="13" width="2.140625" style="3" customWidth="1"/>
    <col min="14" max="14" width="15.140625" style="1" customWidth="1"/>
    <col min="15" max="18" width="14.28515625" style="1" customWidth="1"/>
    <col min="19" max="19" width="11.85546875" style="1" bestFit="1" customWidth="1"/>
    <col min="20" max="20" width="11.42578125" style="1"/>
    <col min="21" max="21" width="13.42578125" style="1" customWidth="1"/>
    <col min="22" max="22" width="11.85546875" style="1" customWidth="1"/>
    <col min="23" max="16384" width="11.42578125" style="1"/>
  </cols>
  <sheetData>
    <row r="1" spans="1:18" ht="5.25" customHeight="1" x14ac:dyDescent="0.2"/>
    <row r="2" spans="1:18" s="4" customFormat="1" ht="18" customHeight="1" x14ac:dyDescent="0.2">
      <c r="B2" s="194" t="s">
        <v>4</v>
      </c>
      <c r="C2" s="195"/>
      <c r="D2" s="199"/>
      <c r="E2" s="200"/>
      <c r="F2" s="201"/>
      <c r="G2" s="94"/>
      <c r="H2" s="103"/>
      <c r="I2" s="110"/>
      <c r="J2" s="110"/>
      <c r="K2" s="110"/>
      <c r="L2" s="5"/>
      <c r="M2" s="24"/>
      <c r="N2" s="190" t="s">
        <v>10</v>
      </c>
      <c r="O2" s="191"/>
      <c r="P2" s="54"/>
      <c r="Q2" s="55" t="s">
        <v>3</v>
      </c>
      <c r="R2" s="54"/>
    </row>
    <row r="3" spans="1:18" s="4" customFormat="1" ht="18" customHeight="1" x14ac:dyDescent="0.25">
      <c r="B3" s="49"/>
      <c r="C3" s="49"/>
      <c r="D3" s="53"/>
      <c r="E3" s="53"/>
      <c r="F3" s="53"/>
      <c r="G3" s="93"/>
      <c r="H3" s="102"/>
      <c r="I3" s="53"/>
      <c r="J3" s="53"/>
      <c r="K3" s="53"/>
      <c r="L3" s="5"/>
      <c r="M3" s="24"/>
      <c r="N3" s="48"/>
      <c r="O3" s="48"/>
      <c r="P3" s="51"/>
      <c r="Q3" s="48"/>
      <c r="R3" s="51"/>
    </row>
    <row r="4" spans="1:18" s="4" customFormat="1" ht="18" customHeight="1" x14ac:dyDescent="0.25">
      <c r="B4" s="202" t="s">
        <v>33</v>
      </c>
      <c r="C4" s="203"/>
      <c r="D4" s="139" t="s">
        <v>29</v>
      </c>
      <c r="E4" s="204" t="s">
        <v>28</v>
      </c>
      <c r="F4" s="205"/>
      <c r="G4" s="93"/>
      <c r="H4" s="102"/>
      <c r="I4" s="53"/>
      <c r="J4" s="53"/>
      <c r="K4" s="53"/>
      <c r="L4" s="5"/>
      <c r="M4" s="24"/>
      <c r="N4" s="48"/>
      <c r="O4" s="48"/>
      <c r="P4" s="51"/>
      <c r="Q4" s="48"/>
      <c r="R4" s="51"/>
    </row>
    <row r="5" spans="1:18" s="6" customFormat="1" ht="18" customHeight="1" x14ac:dyDescent="0.25">
      <c r="B5" s="196">
        <f>IF($I$121&gt;$I$128,ROUNDDOWN($I$128,0),ROUNDDOWN($I$121,0))</f>
        <v>0</v>
      </c>
      <c r="C5" s="197"/>
      <c r="D5" s="140">
        <v>0.5</v>
      </c>
      <c r="E5" s="206">
        <f>SUM(B5*D5)</f>
        <v>0</v>
      </c>
      <c r="F5" s="207"/>
      <c r="G5" s="131"/>
      <c r="H5" s="103"/>
      <c r="I5" s="111"/>
      <c r="J5" s="111"/>
      <c r="K5" s="84"/>
      <c r="M5" s="7"/>
      <c r="N5" s="152">
        <v>0.2</v>
      </c>
      <c r="O5" s="45">
        <v>3</v>
      </c>
      <c r="P5" s="154" t="s">
        <v>36</v>
      </c>
      <c r="Q5" s="210"/>
      <c r="R5" s="210"/>
    </row>
    <row r="6" spans="1:18" s="6" customFormat="1" ht="18" customHeight="1" x14ac:dyDescent="0.25">
      <c r="A6" s="123"/>
      <c r="B6" s="198"/>
      <c r="C6" s="198"/>
      <c r="D6" s="130"/>
      <c r="E6" s="208"/>
      <c r="F6" s="209"/>
      <c r="G6" s="94"/>
      <c r="H6" s="103"/>
      <c r="I6" s="84"/>
      <c r="J6" s="84"/>
      <c r="K6" s="84"/>
      <c r="L6" s="52"/>
      <c r="M6" s="7"/>
    </row>
    <row r="7" spans="1:18" s="4" customFormat="1" ht="18" customHeight="1" x14ac:dyDescent="0.25">
      <c r="B7" s="19"/>
      <c r="C7" s="19"/>
      <c r="D7" s="160" t="s">
        <v>24</v>
      </c>
      <c r="E7" s="160" t="s">
        <v>25</v>
      </c>
      <c r="F7" s="163" t="s">
        <v>18</v>
      </c>
      <c r="G7" s="164"/>
      <c r="H7" s="165"/>
      <c r="I7" s="166" t="s">
        <v>17</v>
      </c>
      <c r="J7" s="114"/>
      <c r="K7" s="160" t="s">
        <v>40</v>
      </c>
      <c r="L7" s="36" t="s">
        <v>38</v>
      </c>
      <c r="M7" s="20"/>
      <c r="N7" s="43" t="s">
        <v>6</v>
      </c>
      <c r="O7" s="43" t="s">
        <v>7</v>
      </c>
      <c r="P7" s="133" t="s">
        <v>8</v>
      </c>
      <c r="Q7" s="134" t="s">
        <v>11</v>
      </c>
      <c r="R7" s="132" t="s">
        <v>9</v>
      </c>
    </row>
    <row r="8" spans="1:18" s="4" customFormat="1" ht="18" customHeight="1" x14ac:dyDescent="0.2">
      <c r="B8" s="21" t="s">
        <v>0</v>
      </c>
      <c r="C8" s="21" t="s">
        <v>13</v>
      </c>
      <c r="D8" s="161"/>
      <c r="E8" s="161"/>
      <c r="F8" s="214" t="s">
        <v>5</v>
      </c>
      <c r="G8" s="184" t="s">
        <v>16</v>
      </c>
      <c r="H8" s="186" t="s">
        <v>15</v>
      </c>
      <c r="I8" s="167"/>
      <c r="J8" s="20"/>
      <c r="K8" s="192"/>
      <c r="L8" s="137">
        <f>$E$5</f>
        <v>0</v>
      </c>
      <c r="M8" s="20"/>
      <c r="N8" s="78" t="s">
        <v>30</v>
      </c>
      <c r="O8" s="79" t="s">
        <v>12</v>
      </c>
      <c r="P8" s="135"/>
      <c r="Q8" s="219" t="e">
        <f>($I$128-$L$8-$P$121)/$K$121</f>
        <v>#DIV/0!</v>
      </c>
      <c r="R8" s="211" t="s">
        <v>35</v>
      </c>
    </row>
    <row r="9" spans="1:18" s="5" customFormat="1" ht="18" customHeight="1" x14ac:dyDescent="0.2">
      <c r="B9" s="22"/>
      <c r="C9" s="23"/>
      <c r="D9" s="162"/>
      <c r="E9" s="162"/>
      <c r="F9" s="215"/>
      <c r="G9" s="185"/>
      <c r="H9" s="187"/>
      <c r="I9" s="168"/>
      <c r="J9" s="20"/>
      <c r="K9" s="193"/>
      <c r="L9" s="136" t="e">
        <f>IF($I$121&gt;$I$128,($I$128-$L$8)/$K$121,($I$121-$L$8)/$K$121)</f>
        <v>#DIV/0!</v>
      </c>
      <c r="M9" s="20"/>
      <c r="N9" s="80" t="s">
        <v>31</v>
      </c>
      <c r="O9" s="81">
        <f>SUM(O5)</f>
        <v>3</v>
      </c>
      <c r="P9" s="50"/>
      <c r="Q9" s="220"/>
      <c r="R9" s="212"/>
    </row>
    <row r="10" spans="1:18" s="31" customFormat="1" ht="15" x14ac:dyDescent="0.25">
      <c r="B10" s="35">
        <v>1</v>
      </c>
      <c r="C10" s="33"/>
      <c r="D10" s="82"/>
      <c r="E10" s="82"/>
      <c r="F10" s="34"/>
      <c r="G10" s="82"/>
      <c r="H10" s="153"/>
      <c r="I10" s="112">
        <f>SUM(G10+H10)</f>
        <v>0</v>
      </c>
      <c r="J10" s="115"/>
      <c r="K10" s="85">
        <f>SUM(D10+E10)/2</f>
        <v>0</v>
      </c>
      <c r="L10" s="69" t="str">
        <f>IF((D10+E10)&gt;0,K10*$L$9,"")</f>
        <v/>
      </c>
      <c r="M10" s="9"/>
      <c r="N10" s="74" t="str">
        <f>IF((D10+E10)&gt;0,G10/(K10),"")</f>
        <v/>
      </c>
      <c r="O10" s="70" t="str">
        <f t="shared" ref="O10:O41" si="0">IF(N10="","",IF((N10*$O$5/$N$5)&gt;$O$5,$O$5,(N10*$O$5/$N$5)))</f>
        <v/>
      </c>
      <c r="P10" s="71" t="str">
        <f t="shared" ref="P10:P11" si="1">IF(O10="","",IF(O10*L10&gt;(G10*40%),(G10*40%),O10*L10))</f>
        <v/>
      </c>
      <c r="Q10" s="72" t="str">
        <f t="shared" ref="Q10:Q41" si="2">IF((D10+E10)&gt;0,$Q$8*K10,"")</f>
        <v/>
      </c>
      <c r="R10" s="73" t="str">
        <f>IF((D10+E10)&gt;0,P10+Q10,Q10)</f>
        <v/>
      </c>
    </row>
    <row r="11" spans="1:18" s="31" customFormat="1" ht="15" x14ac:dyDescent="0.25">
      <c r="B11" s="32">
        <v>2</v>
      </c>
      <c r="C11" s="33"/>
      <c r="D11" s="82"/>
      <c r="E11" s="82"/>
      <c r="F11" s="34"/>
      <c r="G11" s="82"/>
      <c r="H11" s="153"/>
      <c r="I11" s="112">
        <f t="shared" ref="I11:I74" si="3">SUM(G11+H11)</f>
        <v>0</v>
      </c>
      <c r="J11" s="115"/>
      <c r="K11" s="85">
        <f t="shared" ref="K11:K74" si="4">SUM(D11+E11)/2</f>
        <v>0</v>
      </c>
      <c r="L11" s="69" t="str">
        <f t="shared" ref="L11:L41" si="5">IF((D11+E11)&gt;0,K11*$L$9,"")</f>
        <v/>
      </c>
      <c r="M11" s="9"/>
      <c r="N11" s="74" t="str">
        <f t="shared" ref="N11:N74" si="6">IF((D11+E11)&gt;0,G11/(K11),"")</f>
        <v/>
      </c>
      <c r="O11" s="70" t="str">
        <f t="shared" si="0"/>
        <v/>
      </c>
      <c r="P11" s="71" t="str">
        <f t="shared" si="1"/>
        <v/>
      </c>
      <c r="Q11" s="72" t="str">
        <f t="shared" si="2"/>
        <v/>
      </c>
      <c r="R11" s="73" t="str">
        <f t="shared" ref="R11:R41" si="7">IF((D11+E11)&gt;0,P11+Q11,Q11)</f>
        <v/>
      </c>
    </row>
    <row r="12" spans="1:18" s="31" customFormat="1" ht="15" x14ac:dyDescent="0.25">
      <c r="B12" s="32">
        <v>3</v>
      </c>
      <c r="C12" s="33"/>
      <c r="D12" s="82"/>
      <c r="E12" s="82"/>
      <c r="F12" s="34"/>
      <c r="G12" s="82"/>
      <c r="H12" s="153"/>
      <c r="I12" s="112">
        <f t="shared" si="3"/>
        <v>0</v>
      </c>
      <c r="J12" s="115"/>
      <c r="K12" s="85">
        <f t="shared" si="4"/>
        <v>0</v>
      </c>
      <c r="L12" s="69" t="str">
        <f t="shared" si="5"/>
        <v/>
      </c>
      <c r="M12" s="9"/>
      <c r="N12" s="74" t="str">
        <f t="shared" si="6"/>
        <v/>
      </c>
      <c r="O12" s="70" t="str">
        <f t="shared" si="0"/>
        <v/>
      </c>
      <c r="P12" s="71" t="str">
        <f>IF(O12="","",IF(O12*L12&gt;(G12*40%),(G12*40%),O12*L12))</f>
        <v/>
      </c>
      <c r="Q12" s="72" t="str">
        <f t="shared" si="2"/>
        <v/>
      </c>
      <c r="R12" s="73" t="str">
        <f t="shared" si="7"/>
        <v/>
      </c>
    </row>
    <row r="13" spans="1:18" s="31" customFormat="1" ht="15" x14ac:dyDescent="0.25">
      <c r="B13" s="35">
        <v>4</v>
      </c>
      <c r="C13" s="33"/>
      <c r="D13" s="82"/>
      <c r="E13" s="82"/>
      <c r="F13" s="34"/>
      <c r="G13" s="82"/>
      <c r="H13" s="153"/>
      <c r="I13" s="112">
        <f t="shared" si="3"/>
        <v>0</v>
      </c>
      <c r="J13" s="115"/>
      <c r="K13" s="85">
        <f t="shared" si="4"/>
        <v>0</v>
      </c>
      <c r="L13" s="69" t="str">
        <f t="shared" si="5"/>
        <v/>
      </c>
      <c r="M13" s="9"/>
      <c r="N13" s="74" t="str">
        <f t="shared" si="6"/>
        <v/>
      </c>
      <c r="O13" s="70" t="str">
        <f t="shared" si="0"/>
        <v/>
      </c>
      <c r="P13" s="71" t="str">
        <f t="shared" ref="P13:P76" si="8">IF(O13="","",IF(O13*L13&gt;(G13*40%),(G13*40%),O13*L13))</f>
        <v/>
      </c>
      <c r="Q13" s="72" t="str">
        <f t="shared" si="2"/>
        <v/>
      </c>
      <c r="R13" s="73" t="str">
        <f t="shared" si="7"/>
        <v/>
      </c>
    </row>
    <row r="14" spans="1:18" s="31" customFormat="1" ht="15" x14ac:dyDescent="0.25">
      <c r="B14" s="32">
        <v>5</v>
      </c>
      <c r="C14" s="33"/>
      <c r="D14" s="82"/>
      <c r="E14" s="82"/>
      <c r="F14" s="34"/>
      <c r="G14" s="82"/>
      <c r="H14" s="153"/>
      <c r="I14" s="112">
        <f t="shared" si="3"/>
        <v>0</v>
      </c>
      <c r="J14" s="115"/>
      <c r="K14" s="85">
        <f>SUM(D14+E14)/2</f>
        <v>0</v>
      </c>
      <c r="L14" s="69" t="str">
        <f>IF((D14+E14)&gt;0,K14*$L$9,"")</f>
        <v/>
      </c>
      <c r="M14" s="9"/>
      <c r="N14" s="74" t="str">
        <f>IF((D14+E14)&gt;0,G14/(K14),"")</f>
        <v/>
      </c>
      <c r="O14" s="70" t="str">
        <f t="shared" si="0"/>
        <v/>
      </c>
      <c r="P14" s="71" t="str">
        <f t="shared" si="8"/>
        <v/>
      </c>
      <c r="Q14" s="72" t="str">
        <f t="shared" si="2"/>
        <v/>
      </c>
      <c r="R14" s="73" t="str">
        <f>IF((D14+E14)&gt;0,P14+Q14,Q14)</f>
        <v/>
      </c>
    </row>
    <row r="15" spans="1:18" s="31" customFormat="1" ht="15" x14ac:dyDescent="0.25">
      <c r="B15" s="32">
        <v>6</v>
      </c>
      <c r="C15" s="33"/>
      <c r="D15" s="82"/>
      <c r="E15" s="82"/>
      <c r="F15" s="34"/>
      <c r="G15" s="82"/>
      <c r="H15" s="153"/>
      <c r="I15" s="112">
        <f t="shared" si="3"/>
        <v>0</v>
      </c>
      <c r="J15" s="115"/>
      <c r="K15" s="85">
        <f t="shared" si="4"/>
        <v>0</v>
      </c>
      <c r="L15" s="69" t="str">
        <f t="shared" si="5"/>
        <v/>
      </c>
      <c r="M15" s="9"/>
      <c r="N15" s="74" t="str">
        <f t="shared" si="6"/>
        <v/>
      </c>
      <c r="O15" s="70" t="str">
        <f t="shared" si="0"/>
        <v/>
      </c>
      <c r="P15" s="71" t="str">
        <f t="shared" si="8"/>
        <v/>
      </c>
      <c r="Q15" s="72" t="str">
        <f t="shared" si="2"/>
        <v/>
      </c>
      <c r="R15" s="73" t="str">
        <f t="shared" si="7"/>
        <v/>
      </c>
    </row>
    <row r="16" spans="1:18" s="31" customFormat="1" ht="15" x14ac:dyDescent="0.25">
      <c r="B16" s="35">
        <v>7</v>
      </c>
      <c r="C16" s="33"/>
      <c r="D16" s="82"/>
      <c r="E16" s="82"/>
      <c r="F16" s="34"/>
      <c r="G16" s="82"/>
      <c r="H16" s="153"/>
      <c r="I16" s="112">
        <f t="shared" si="3"/>
        <v>0</v>
      </c>
      <c r="J16" s="115"/>
      <c r="K16" s="85">
        <f t="shared" si="4"/>
        <v>0</v>
      </c>
      <c r="L16" s="69" t="str">
        <f t="shared" si="5"/>
        <v/>
      </c>
      <c r="M16" s="9"/>
      <c r="N16" s="74" t="str">
        <f t="shared" si="6"/>
        <v/>
      </c>
      <c r="O16" s="70" t="str">
        <f t="shared" si="0"/>
        <v/>
      </c>
      <c r="P16" s="71" t="str">
        <f t="shared" si="8"/>
        <v/>
      </c>
      <c r="Q16" s="72" t="str">
        <f t="shared" si="2"/>
        <v/>
      </c>
      <c r="R16" s="73" t="str">
        <f t="shared" si="7"/>
        <v/>
      </c>
    </row>
    <row r="17" spans="2:19" s="31" customFormat="1" ht="15" x14ac:dyDescent="0.25">
      <c r="B17" s="32">
        <v>8</v>
      </c>
      <c r="C17" s="33"/>
      <c r="D17" s="82"/>
      <c r="E17" s="82"/>
      <c r="F17" s="34"/>
      <c r="G17" s="82"/>
      <c r="H17" s="153"/>
      <c r="I17" s="112">
        <f t="shared" si="3"/>
        <v>0</v>
      </c>
      <c r="J17" s="115"/>
      <c r="K17" s="85">
        <f t="shared" si="4"/>
        <v>0</v>
      </c>
      <c r="L17" s="69" t="str">
        <f t="shared" si="5"/>
        <v/>
      </c>
      <c r="M17" s="9"/>
      <c r="N17" s="74" t="str">
        <f t="shared" si="6"/>
        <v/>
      </c>
      <c r="O17" s="70" t="str">
        <f t="shared" si="0"/>
        <v/>
      </c>
      <c r="P17" s="71" t="str">
        <f t="shared" si="8"/>
        <v/>
      </c>
      <c r="Q17" s="72" t="str">
        <f t="shared" si="2"/>
        <v/>
      </c>
      <c r="R17" s="73" t="str">
        <f t="shared" si="7"/>
        <v/>
      </c>
    </row>
    <row r="18" spans="2:19" s="31" customFormat="1" ht="15" x14ac:dyDescent="0.25">
      <c r="B18" s="32">
        <v>9</v>
      </c>
      <c r="C18" s="33"/>
      <c r="D18" s="82"/>
      <c r="E18" s="82"/>
      <c r="F18" s="34"/>
      <c r="G18" s="82"/>
      <c r="H18" s="153"/>
      <c r="I18" s="112">
        <f t="shared" si="3"/>
        <v>0</v>
      </c>
      <c r="J18" s="115"/>
      <c r="K18" s="85">
        <f t="shared" si="4"/>
        <v>0</v>
      </c>
      <c r="L18" s="69" t="str">
        <f t="shared" si="5"/>
        <v/>
      </c>
      <c r="M18" s="9"/>
      <c r="N18" s="74" t="str">
        <f t="shared" si="6"/>
        <v/>
      </c>
      <c r="O18" s="70" t="str">
        <f t="shared" si="0"/>
        <v/>
      </c>
      <c r="P18" s="71" t="str">
        <f t="shared" si="8"/>
        <v/>
      </c>
      <c r="Q18" s="72" t="str">
        <f t="shared" si="2"/>
        <v/>
      </c>
      <c r="R18" s="73" t="str">
        <f t="shared" si="7"/>
        <v/>
      </c>
    </row>
    <row r="19" spans="2:19" s="31" customFormat="1" ht="15" x14ac:dyDescent="0.25">
      <c r="B19" s="35">
        <v>10</v>
      </c>
      <c r="C19" s="33"/>
      <c r="D19" s="82"/>
      <c r="E19" s="82"/>
      <c r="F19" s="34"/>
      <c r="G19" s="82"/>
      <c r="H19" s="153"/>
      <c r="I19" s="112">
        <f t="shared" si="3"/>
        <v>0</v>
      </c>
      <c r="J19" s="115"/>
      <c r="K19" s="85">
        <f t="shared" si="4"/>
        <v>0</v>
      </c>
      <c r="L19" s="69" t="str">
        <f t="shared" si="5"/>
        <v/>
      </c>
      <c r="M19" s="9"/>
      <c r="N19" s="74" t="str">
        <f t="shared" si="6"/>
        <v/>
      </c>
      <c r="O19" s="70" t="str">
        <f t="shared" si="0"/>
        <v/>
      </c>
      <c r="P19" s="71" t="str">
        <f t="shared" si="8"/>
        <v/>
      </c>
      <c r="Q19" s="72" t="str">
        <f t="shared" si="2"/>
        <v/>
      </c>
      <c r="R19" s="73" t="str">
        <f t="shared" si="7"/>
        <v/>
      </c>
    </row>
    <row r="20" spans="2:19" s="31" customFormat="1" ht="15" x14ac:dyDescent="0.25">
      <c r="B20" s="32">
        <v>11</v>
      </c>
      <c r="C20" s="33"/>
      <c r="D20" s="82"/>
      <c r="E20" s="82"/>
      <c r="F20" s="34"/>
      <c r="G20" s="82"/>
      <c r="H20" s="153"/>
      <c r="I20" s="112">
        <f t="shared" si="3"/>
        <v>0</v>
      </c>
      <c r="J20" s="115"/>
      <c r="K20" s="85">
        <f t="shared" si="4"/>
        <v>0</v>
      </c>
      <c r="L20" s="69" t="str">
        <f t="shared" si="5"/>
        <v/>
      </c>
      <c r="M20" s="9"/>
      <c r="N20" s="74" t="str">
        <f t="shared" si="6"/>
        <v/>
      </c>
      <c r="O20" s="70" t="str">
        <f t="shared" si="0"/>
        <v/>
      </c>
      <c r="P20" s="71" t="str">
        <f t="shared" si="8"/>
        <v/>
      </c>
      <c r="Q20" s="72" t="str">
        <f t="shared" si="2"/>
        <v/>
      </c>
      <c r="R20" s="73" t="str">
        <f t="shared" si="7"/>
        <v/>
      </c>
    </row>
    <row r="21" spans="2:19" s="31" customFormat="1" ht="15" x14ac:dyDescent="0.25">
      <c r="B21" s="32">
        <v>12</v>
      </c>
      <c r="C21" s="33"/>
      <c r="D21" s="82"/>
      <c r="E21" s="82"/>
      <c r="F21" s="34"/>
      <c r="G21" s="82"/>
      <c r="H21" s="153"/>
      <c r="I21" s="112">
        <f t="shared" si="3"/>
        <v>0</v>
      </c>
      <c r="J21" s="115"/>
      <c r="K21" s="85">
        <f t="shared" si="4"/>
        <v>0</v>
      </c>
      <c r="L21" s="69" t="str">
        <f t="shared" si="5"/>
        <v/>
      </c>
      <c r="M21" s="9"/>
      <c r="N21" s="74" t="str">
        <f t="shared" si="6"/>
        <v/>
      </c>
      <c r="O21" s="70" t="str">
        <f t="shared" si="0"/>
        <v/>
      </c>
      <c r="P21" s="71" t="str">
        <f t="shared" si="8"/>
        <v/>
      </c>
      <c r="Q21" s="72" t="str">
        <f t="shared" si="2"/>
        <v/>
      </c>
      <c r="R21" s="73" t="str">
        <f t="shared" si="7"/>
        <v/>
      </c>
    </row>
    <row r="22" spans="2:19" s="31" customFormat="1" ht="15" x14ac:dyDescent="0.25">
      <c r="B22" s="35">
        <v>13</v>
      </c>
      <c r="C22" s="33"/>
      <c r="D22" s="82"/>
      <c r="E22" s="82"/>
      <c r="F22" s="34"/>
      <c r="G22" s="82"/>
      <c r="H22" s="153"/>
      <c r="I22" s="112">
        <f t="shared" si="3"/>
        <v>0</v>
      </c>
      <c r="J22" s="115"/>
      <c r="K22" s="85">
        <f t="shared" si="4"/>
        <v>0</v>
      </c>
      <c r="L22" s="69" t="str">
        <f t="shared" si="5"/>
        <v/>
      </c>
      <c r="M22" s="9"/>
      <c r="N22" s="74" t="str">
        <f t="shared" si="6"/>
        <v/>
      </c>
      <c r="O22" s="70" t="str">
        <f t="shared" si="0"/>
        <v/>
      </c>
      <c r="P22" s="71" t="str">
        <f t="shared" si="8"/>
        <v/>
      </c>
      <c r="Q22" s="72" t="str">
        <f t="shared" si="2"/>
        <v/>
      </c>
      <c r="R22" s="73" t="str">
        <f t="shared" si="7"/>
        <v/>
      </c>
      <c r="S22" s="86"/>
    </row>
    <row r="23" spans="2:19" s="31" customFormat="1" ht="15" x14ac:dyDescent="0.25">
      <c r="B23" s="32">
        <v>14</v>
      </c>
      <c r="C23" s="33"/>
      <c r="D23" s="82"/>
      <c r="E23" s="82"/>
      <c r="F23" s="34"/>
      <c r="G23" s="82"/>
      <c r="H23" s="153"/>
      <c r="I23" s="112">
        <f t="shared" si="3"/>
        <v>0</v>
      </c>
      <c r="J23" s="115"/>
      <c r="K23" s="85">
        <f t="shared" si="4"/>
        <v>0</v>
      </c>
      <c r="L23" s="69" t="str">
        <f t="shared" si="5"/>
        <v/>
      </c>
      <c r="M23" s="9"/>
      <c r="N23" s="74" t="str">
        <f t="shared" si="6"/>
        <v/>
      </c>
      <c r="O23" s="70" t="str">
        <f t="shared" si="0"/>
        <v/>
      </c>
      <c r="P23" s="71" t="str">
        <f t="shared" si="8"/>
        <v/>
      </c>
      <c r="Q23" s="72" t="str">
        <f t="shared" si="2"/>
        <v/>
      </c>
      <c r="R23" s="73" t="str">
        <f t="shared" si="7"/>
        <v/>
      </c>
    </row>
    <row r="24" spans="2:19" s="31" customFormat="1" ht="15" x14ac:dyDescent="0.25">
      <c r="B24" s="32">
        <v>15</v>
      </c>
      <c r="C24" s="33"/>
      <c r="D24" s="82"/>
      <c r="E24" s="82"/>
      <c r="F24" s="34"/>
      <c r="G24" s="82"/>
      <c r="H24" s="153"/>
      <c r="I24" s="112">
        <f t="shared" si="3"/>
        <v>0</v>
      </c>
      <c r="J24" s="115"/>
      <c r="K24" s="85">
        <f t="shared" si="4"/>
        <v>0</v>
      </c>
      <c r="L24" s="69" t="str">
        <f t="shared" si="5"/>
        <v/>
      </c>
      <c r="M24" s="9"/>
      <c r="N24" s="74" t="str">
        <f t="shared" si="6"/>
        <v/>
      </c>
      <c r="O24" s="70" t="str">
        <f t="shared" si="0"/>
        <v/>
      </c>
      <c r="P24" s="71" t="str">
        <f t="shared" si="8"/>
        <v/>
      </c>
      <c r="Q24" s="72" t="str">
        <f t="shared" si="2"/>
        <v/>
      </c>
      <c r="R24" s="73" t="str">
        <f t="shared" si="7"/>
        <v/>
      </c>
    </row>
    <row r="25" spans="2:19" s="31" customFormat="1" ht="15" x14ac:dyDescent="0.25">
      <c r="B25" s="35">
        <v>16</v>
      </c>
      <c r="C25" s="33"/>
      <c r="D25" s="82"/>
      <c r="E25" s="82"/>
      <c r="F25" s="34"/>
      <c r="G25" s="82"/>
      <c r="H25" s="153"/>
      <c r="I25" s="112">
        <f t="shared" si="3"/>
        <v>0</v>
      </c>
      <c r="J25" s="115"/>
      <c r="K25" s="85">
        <f t="shared" si="4"/>
        <v>0</v>
      </c>
      <c r="L25" s="69" t="str">
        <f t="shared" si="5"/>
        <v/>
      </c>
      <c r="M25" s="9"/>
      <c r="N25" s="74" t="str">
        <f t="shared" si="6"/>
        <v/>
      </c>
      <c r="O25" s="70" t="str">
        <f t="shared" si="0"/>
        <v/>
      </c>
      <c r="P25" s="71" t="str">
        <f t="shared" si="8"/>
        <v/>
      </c>
      <c r="Q25" s="72" t="str">
        <f t="shared" si="2"/>
        <v/>
      </c>
      <c r="R25" s="73" t="str">
        <f t="shared" si="7"/>
        <v/>
      </c>
    </row>
    <row r="26" spans="2:19" s="31" customFormat="1" ht="15" x14ac:dyDescent="0.25">
      <c r="B26" s="32">
        <v>17</v>
      </c>
      <c r="C26" s="33"/>
      <c r="D26" s="82"/>
      <c r="E26" s="82"/>
      <c r="F26" s="34"/>
      <c r="G26" s="82"/>
      <c r="H26" s="153"/>
      <c r="I26" s="112">
        <f t="shared" si="3"/>
        <v>0</v>
      </c>
      <c r="J26" s="115"/>
      <c r="K26" s="85">
        <f t="shared" si="4"/>
        <v>0</v>
      </c>
      <c r="L26" s="69" t="str">
        <f t="shared" si="5"/>
        <v/>
      </c>
      <c r="M26" s="9"/>
      <c r="N26" s="74" t="str">
        <f t="shared" si="6"/>
        <v/>
      </c>
      <c r="O26" s="70" t="str">
        <f t="shared" si="0"/>
        <v/>
      </c>
      <c r="P26" s="71" t="str">
        <f t="shared" si="8"/>
        <v/>
      </c>
      <c r="Q26" s="72" t="str">
        <f t="shared" si="2"/>
        <v/>
      </c>
      <c r="R26" s="73" t="str">
        <f t="shared" si="7"/>
        <v/>
      </c>
    </row>
    <row r="27" spans="2:19" s="31" customFormat="1" ht="15" x14ac:dyDescent="0.25">
      <c r="B27" s="32">
        <v>18</v>
      </c>
      <c r="C27" s="33"/>
      <c r="D27" s="82"/>
      <c r="E27" s="82"/>
      <c r="F27" s="83"/>
      <c r="G27" s="82"/>
      <c r="H27" s="153"/>
      <c r="I27" s="112">
        <f t="shared" si="3"/>
        <v>0</v>
      </c>
      <c r="J27" s="115"/>
      <c r="K27" s="85">
        <f t="shared" si="4"/>
        <v>0</v>
      </c>
      <c r="L27" s="69" t="str">
        <f t="shared" si="5"/>
        <v/>
      </c>
      <c r="M27" s="9"/>
      <c r="N27" s="74" t="str">
        <f t="shared" si="6"/>
        <v/>
      </c>
      <c r="O27" s="70" t="str">
        <f t="shared" si="0"/>
        <v/>
      </c>
      <c r="P27" s="71" t="str">
        <f t="shared" si="8"/>
        <v/>
      </c>
      <c r="Q27" s="72" t="str">
        <f t="shared" si="2"/>
        <v/>
      </c>
      <c r="R27" s="73" t="str">
        <f t="shared" si="7"/>
        <v/>
      </c>
    </row>
    <row r="28" spans="2:19" s="31" customFormat="1" ht="15" x14ac:dyDescent="0.25">
      <c r="B28" s="35">
        <v>19</v>
      </c>
      <c r="C28" s="33"/>
      <c r="D28" s="82"/>
      <c r="E28" s="82"/>
      <c r="F28" s="83"/>
      <c r="G28" s="82"/>
      <c r="H28" s="153"/>
      <c r="I28" s="112">
        <f t="shared" si="3"/>
        <v>0</v>
      </c>
      <c r="J28" s="115"/>
      <c r="K28" s="85">
        <f t="shared" si="4"/>
        <v>0</v>
      </c>
      <c r="L28" s="69" t="str">
        <f t="shared" si="5"/>
        <v/>
      </c>
      <c r="M28" s="9"/>
      <c r="N28" s="74" t="str">
        <f t="shared" si="6"/>
        <v/>
      </c>
      <c r="O28" s="70" t="str">
        <f t="shared" si="0"/>
        <v/>
      </c>
      <c r="P28" s="71" t="str">
        <f t="shared" si="8"/>
        <v/>
      </c>
      <c r="Q28" s="72" t="str">
        <f t="shared" si="2"/>
        <v/>
      </c>
      <c r="R28" s="73" t="str">
        <f t="shared" si="7"/>
        <v/>
      </c>
    </row>
    <row r="29" spans="2:19" s="31" customFormat="1" ht="15" x14ac:dyDescent="0.25">
      <c r="B29" s="32">
        <v>20</v>
      </c>
      <c r="C29" s="33"/>
      <c r="D29" s="82"/>
      <c r="E29" s="82"/>
      <c r="F29" s="83"/>
      <c r="G29" s="82"/>
      <c r="H29" s="153"/>
      <c r="I29" s="112">
        <f t="shared" si="3"/>
        <v>0</v>
      </c>
      <c r="J29" s="115"/>
      <c r="K29" s="85">
        <f t="shared" si="4"/>
        <v>0</v>
      </c>
      <c r="L29" s="69" t="str">
        <f t="shared" si="5"/>
        <v/>
      </c>
      <c r="M29" s="9"/>
      <c r="N29" s="74" t="str">
        <f t="shared" si="6"/>
        <v/>
      </c>
      <c r="O29" s="70" t="str">
        <f t="shared" si="0"/>
        <v/>
      </c>
      <c r="P29" s="71" t="str">
        <f t="shared" si="8"/>
        <v/>
      </c>
      <c r="Q29" s="72" t="str">
        <f t="shared" si="2"/>
        <v/>
      </c>
      <c r="R29" s="73" t="str">
        <f t="shared" si="7"/>
        <v/>
      </c>
    </row>
    <row r="30" spans="2:19" s="31" customFormat="1" ht="15" x14ac:dyDescent="0.25">
      <c r="B30" s="32">
        <v>21</v>
      </c>
      <c r="C30" s="33"/>
      <c r="D30" s="82"/>
      <c r="E30" s="82"/>
      <c r="F30" s="83"/>
      <c r="G30" s="82"/>
      <c r="H30" s="153"/>
      <c r="I30" s="112">
        <f t="shared" si="3"/>
        <v>0</v>
      </c>
      <c r="J30" s="115"/>
      <c r="K30" s="85">
        <f t="shared" si="4"/>
        <v>0</v>
      </c>
      <c r="L30" s="69" t="str">
        <f t="shared" si="5"/>
        <v/>
      </c>
      <c r="M30" s="9"/>
      <c r="N30" s="74" t="str">
        <f t="shared" si="6"/>
        <v/>
      </c>
      <c r="O30" s="70" t="str">
        <f t="shared" si="0"/>
        <v/>
      </c>
      <c r="P30" s="71" t="str">
        <f t="shared" si="8"/>
        <v/>
      </c>
      <c r="Q30" s="72" t="str">
        <f t="shared" si="2"/>
        <v/>
      </c>
      <c r="R30" s="73" t="str">
        <f t="shared" si="7"/>
        <v/>
      </c>
    </row>
    <row r="31" spans="2:19" s="31" customFormat="1" ht="15" x14ac:dyDescent="0.25">
      <c r="B31" s="35">
        <v>22</v>
      </c>
      <c r="C31" s="33"/>
      <c r="D31" s="82"/>
      <c r="E31" s="82"/>
      <c r="F31" s="83"/>
      <c r="G31" s="82"/>
      <c r="H31" s="153"/>
      <c r="I31" s="112">
        <f t="shared" si="3"/>
        <v>0</v>
      </c>
      <c r="J31" s="115"/>
      <c r="K31" s="85">
        <f t="shared" si="4"/>
        <v>0</v>
      </c>
      <c r="L31" s="69" t="str">
        <f t="shared" si="5"/>
        <v/>
      </c>
      <c r="M31" s="9"/>
      <c r="N31" s="74" t="str">
        <f t="shared" si="6"/>
        <v/>
      </c>
      <c r="O31" s="70" t="str">
        <f t="shared" si="0"/>
        <v/>
      </c>
      <c r="P31" s="71" t="str">
        <f t="shared" si="8"/>
        <v/>
      </c>
      <c r="Q31" s="72" t="str">
        <f t="shared" si="2"/>
        <v/>
      </c>
      <c r="R31" s="73" t="str">
        <f t="shared" si="7"/>
        <v/>
      </c>
    </row>
    <row r="32" spans="2:19" s="31" customFormat="1" ht="15" x14ac:dyDescent="0.25">
      <c r="B32" s="32">
        <v>23</v>
      </c>
      <c r="C32" s="33"/>
      <c r="D32" s="82"/>
      <c r="E32" s="82"/>
      <c r="F32" s="34"/>
      <c r="G32" s="82"/>
      <c r="H32" s="153"/>
      <c r="I32" s="112">
        <f t="shared" si="3"/>
        <v>0</v>
      </c>
      <c r="J32" s="115"/>
      <c r="K32" s="85">
        <f t="shared" si="4"/>
        <v>0</v>
      </c>
      <c r="L32" s="69" t="str">
        <f t="shared" si="5"/>
        <v/>
      </c>
      <c r="M32" s="9"/>
      <c r="N32" s="74" t="str">
        <f t="shared" si="6"/>
        <v/>
      </c>
      <c r="O32" s="70" t="str">
        <f t="shared" si="0"/>
        <v/>
      </c>
      <c r="P32" s="71" t="str">
        <f t="shared" si="8"/>
        <v/>
      </c>
      <c r="Q32" s="72" t="str">
        <f t="shared" si="2"/>
        <v/>
      </c>
      <c r="R32" s="73" t="str">
        <f t="shared" si="7"/>
        <v/>
      </c>
    </row>
    <row r="33" spans="2:18" s="31" customFormat="1" ht="15" x14ac:dyDescent="0.25">
      <c r="B33" s="32">
        <v>24</v>
      </c>
      <c r="C33" s="33"/>
      <c r="D33" s="82"/>
      <c r="E33" s="82"/>
      <c r="F33" s="34"/>
      <c r="G33" s="82"/>
      <c r="H33" s="153"/>
      <c r="I33" s="112">
        <f t="shared" si="3"/>
        <v>0</v>
      </c>
      <c r="J33" s="115"/>
      <c r="K33" s="85">
        <f t="shared" si="4"/>
        <v>0</v>
      </c>
      <c r="L33" s="69" t="str">
        <f t="shared" si="5"/>
        <v/>
      </c>
      <c r="M33" s="9"/>
      <c r="N33" s="74" t="str">
        <f t="shared" si="6"/>
        <v/>
      </c>
      <c r="O33" s="70" t="str">
        <f t="shared" si="0"/>
        <v/>
      </c>
      <c r="P33" s="71" t="str">
        <f t="shared" si="8"/>
        <v/>
      </c>
      <c r="Q33" s="72" t="str">
        <f t="shared" si="2"/>
        <v/>
      </c>
      <c r="R33" s="73" t="str">
        <f t="shared" si="7"/>
        <v/>
      </c>
    </row>
    <row r="34" spans="2:18" s="31" customFormat="1" ht="15" x14ac:dyDescent="0.25">
      <c r="B34" s="35">
        <v>25</v>
      </c>
      <c r="C34" s="33"/>
      <c r="D34" s="82"/>
      <c r="E34" s="82"/>
      <c r="F34" s="34"/>
      <c r="G34" s="82"/>
      <c r="H34" s="153"/>
      <c r="I34" s="112">
        <f t="shared" si="3"/>
        <v>0</v>
      </c>
      <c r="J34" s="115"/>
      <c r="K34" s="85">
        <f t="shared" si="4"/>
        <v>0</v>
      </c>
      <c r="L34" s="69" t="str">
        <f t="shared" si="5"/>
        <v/>
      </c>
      <c r="M34" s="9"/>
      <c r="N34" s="74" t="str">
        <f t="shared" si="6"/>
        <v/>
      </c>
      <c r="O34" s="70" t="str">
        <f t="shared" si="0"/>
        <v/>
      </c>
      <c r="P34" s="71" t="str">
        <f t="shared" si="8"/>
        <v/>
      </c>
      <c r="Q34" s="72" t="str">
        <f t="shared" si="2"/>
        <v/>
      </c>
      <c r="R34" s="73" t="str">
        <f t="shared" si="7"/>
        <v/>
      </c>
    </row>
    <row r="35" spans="2:18" s="31" customFormat="1" ht="15" x14ac:dyDescent="0.25">
      <c r="B35" s="32">
        <v>26</v>
      </c>
      <c r="C35" s="33"/>
      <c r="D35" s="82"/>
      <c r="E35" s="82"/>
      <c r="F35" s="34"/>
      <c r="G35" s="82"/>
      <c r="H35" s="153"/>
      <c r="I35" s="112">
        <f t="shared" si="3"/>
        <v>0</v>
      </c>
      <c r="J35" s="115"/>
      <c r="K35" s="85">
        <f t="shared" si="4"/>
        <v>0</v>
      </c>
      <c r="L35" s="69" t="str">
        <f t="shared" si="5"/>
        <v/>
      </c>
      <c r="M35" s="9"/>
      <c r="N35" s="74" t="str">
        <f t="shared" si="6"/>
        <v/>
      </c>
      <c r="O35" s="70" t="str">
        <f t="shared" si="0"/>
        <v/>
      </c>
      <c r="P35" s="71" t="str">
        <f t="shared" si="8"/>
        <v/>
      </c>
      <c r="Q35" s="72" t="str">
        <f t="shared" si="2"/>
        <v/>
      </c>
      <c r="R35" s="73" t="str">
        <f t="shared" si="7"/>
        <v/>
      </c>
    </row>
    <row r="36" spans="2:18" s="31" customFormat="1" ht="15" x14ac:dyDescent="0.25">
      <c r="B36" s="32">
        <v>27</v>
      </c>
      <c r="C36" s="33"/>
      <c r="D36" s="82"/>
      <c r="E36" s="82"/>
      <c r="F36" s="34"/>
      <c r="G36" s="82"/>
      <c r="H36" s="153"/>
      <c r="I36" s="112">
        <f t="shared" si="3"/>
        <v>0</v>
      </c>
      <c r="J36" s="115"/>
      <c r="K36" s="85">
        <f t="shared" si="4"/>
        <v>0</v>
      </c>
      <c r="L36" s="69" t="str">
        <f t="shared" si="5"/>
        <v/>
      </c>
      <c r="M36" s="9"/>
      <c r="N36" s="74" t="str">
        <f t="shared" si="6"/>
        <v/>
      </c>
      <c r="O36" s="70" t="str">
        <f t="shared" si="0"/>
        <v/>
      </c>
      <c r="P36" s="71" t="str">
        <f t="shared" si="8"/>
        <v/>
      </c>
      <c r="Q36" s="72" t="str">
        <f t="shared" si="2"/>
        <v/>
      </c>
      <c r="R36" s="73" t="str">
        <f t="shared" si="7"/>
        <v/>
      </c>
    </row>
    <row r="37" spans="2:18" s="31" customFormat="1" ht="15" x14ac:dyDescent="0.25">
      <c r="B37" s="35">
        <v>28</v>
      </c>
      <c r="C37" s="33"/>
      <c r="D37" s="82"/>
      <c r="E37" s="82"/>
      <c r="F37" s="34"/>
      <c r="G37" s="82"/>
      <c r="H37" s="153"/>
      <c r="I37" s="112">
        <f t="shared" si="3"/>
        <v>0</v>
      </c>
      <c r="J37" s="115"/>
      <c r="K37" s="85">
        <f t="shared" si="4"/>
        <v>0</v>
      </c>
      <c r="L37" s="69" t="str">
        <f t="shared" si="5"/>
        <v/>
      </c>
      <c r="M37" s="9"/>
      <c r="N37" s="74" t="str">
        <f t="shared" si="6"/>
        <v/>
      </c>
      <c r="O37" s="70" t="str">
        <f t="shared" si="0"/>
        <v/>
      </c>
      <c r="P37" s="71" t="str">
        <f t="shared" si="8"/>
        <v/>
      </c>
      <c r="Q37" s="72" t="str">
        <f t="shared" si="2"/>
        <v/>
      </c>
      <c r="R37" s="73" t="str">
        <f t="shared" si="7"/>
        <v/>
      </c>
    </row>
    <row r="38" spans="2:18" s="31" customFormat="1" ht="15" x14ac:dyDescent="0.25">
      <c r="B38" s="32">
        <v>29</v>
      </c>
      <c r="C38" s="33"/>
      <c r="D38" s="82"/>
      <c r="E38" s="82"/>
      <c r="F38" s="34"/>
      <c r="G38" s="82"/>
      <c r="H38" s="153"/>
      <c r="I38" s="112">
        <f t="shared" si="3"/>
        <v>0</v>
      </c>
      <c r="J38" s="115"/>
      <c r="K38" s="85">
        <f t="shared" si="4"/>
        <v>0</v>
      </c>
      <c r="L38" s="69" t="str">
        <f t="shared" si="5"/>
        <v/>
      </c>
      <c r="M38" s="9"/>
      <c r="N38" s="74" t="str">
        <f t="shared" si="6"/>
        <v/>
      </c>
      <c r="O38" s="70" t="str">
        <f t="shared" si="0"/>
        <v/>
      </c>
      <c r="P38" s="71" t="str">
        <f t="shared" si="8"/>
        <v/>
      </c>
      <c r="Q38" s="72" t="str">
        <f t="shared" si="2"/>
        <v/>
      </c>
      <c r="R38" s="73" t="str">
        <f t="shared" si="7"/>
        <v/>
      </c>
    </row>
    <row r="39" spans="2:18" s="31" customFormat="1" ht="15" x14ac:dyDescent="0.25">
      <c r="B39" s="32">
        <v>30</v>
      </c>
      <c r="C39" s="33"/>
      <c r="D39" s="82"/>
      <c r="E39" s="82"/>
      <c r="F39" s="34"/>
      <c r="G39" s="82"/>
      <c r="H39" s="153"/>
      <c r="I39" s="112">
        <f t="shared" si="3"/>
        <v>0</v>
      </c>
      <c r="J39" s="115"/>
      <c r="K39" s="85">
        <f t="shared" si="4"/>
        <v>0</v>
      </c>
      <c r="L39" s="69" t="str">
        <f t="shared" si="5"/>
        <v/>
      </c>
      <c r="M39" s="9"/>
      <c r="N39" s="74" t="str">
        <f t="shared" si="6"/>
        <v/>
      </c>
      <c r="O39" s="70" t="str">
        <f t="shared" si="0"/>
        <v/>
      </c>
      <c r="P39" s="71" t="str">
        <f t="shared" si="8"/>
        <v/>
      </c>
      <c r="Q39" s="72" t="str">
        <f t="shared" si="2"/>
        <v/>
      </c>
      <c r="R39" s="73" t="str">
        <f t="shared" si="7"/>
        <v/>
      </c>
    </row>
    <row r="40" spans="2:18" s="31" customFormat="1" ht="15" x14ac:dyDescent="0.25">
      <c r="B40" s="35">
        <v>31</v>
      </c>
      <c r="C40" s="33"/>
      <c r="D40" s="82"/>
      <c r="E40" s="82"/>
      <c r="F40" s="34"/>
      <c r="G40" s="82"/>
      <c r="H40" s="153"/>
      <c r="I40" s="112">
        <f t="shared" si="3"/>
        <v>0</v>
      </c>
      <c r="J40" s="115"/>
      <c r="K40" s="85">
        <f t="shared" si="4"/>
        <v>0</v>
      </c>
      <c r="L40" s="69" t="str">
        <f t="shared" si="5"/>
        <v/>
      </c>
      <c r="M40" s="9"/>
      <c r="N40" s="74" t="str">
        <f t="shared" si="6"/>
        <v/>
      </c>
      <c r="O40" s="70" t="str">
        <f t="shared" si="0"/>
        <v/>
      </c>
      <c r="P40" s="71" t="str">
        <f t="shared" si="8"/>
        <v/>
      </c>
      <c r="Q40" s="72" t="str">
        <f t="shared" si="2"/>
        <v/>
      </c>
      <c r="R40" s="73" t="str">
        <f t="shared" si="7"/>
        <v/>
      </c>
    </row>
    <row r="41" spans="2:18" s="31" customFormat="1" ht="15" x14ac:dyDescent="0.25">
      <c r="B41" s="32">
        <v>32</v>
      </c>
      <c r="C41" s="33"/>
      <c r="D41" s="82"/>
      <c r="E41" s="82"/>
      <c r="F41" s="34"/>
      <c r="G41" s="82"/>
      <c r="H41" s="153"/>
      <c r="I41" s="112">
        <f t="shared" si="3"/>
        <v>0</v>
      </c>
      <c r="J41" s="115"/>
      <c r="K41" s="85">
        <f t="shared" si="4"/>
        <v>0</v>
      </c>
      <c r="L41" s="69" t="str">
        <f t="shared" si="5"/>
        <v/>
      </c>
      <c r="M41" s="9"/>
      <c r="N41" s="74" t="str">
        <f t="shared" si="6"/>
        <v/>
      </c>
      <c r="O41" s="70" t="str">
        <f t="shared" si="0"/>
        <v/>
      </c>
      <c r="P41" s="71" t="str">
        <f t="shared" si="8"/>
        <v/>
      </c>
      <c r="Q41" s="72" t="str">
        <f t="shared" si="2"/>
        <v/>
      </c>
      <c r="R41" s="73" t="str">
        <f t="shared" si="7"/>
        <v/>
      </c>
    </row>
    <row r="42" spans="2:18" s="31" customFormat="1" ht="15" x14ac:dyDescent="0.25">
      <c r="B42" s="32">
        <v>33</v>
      </c>
      <c r="C42" s="33"/>
      <c r="D42" s="82"/>
      <c r="E42" s="82"/>
      <c r="F42" s="34"/>
      <c r="G42" s="82"/>
      <c r="H42" s="153"/>
      <c r="I42" s="112">
        <f t="shared" si="3"/>
        <v>0</v>
      </c>
      <c r="J42" s="115"/>
      <c r="K42" s="85">
        <f t="shared" si="4"/>
        <v>0</v>
      </c>
      <c r="L42" s="69" t="str">
        <f t="shared" ref="L42:L73" si="9">IF((D42+E42)&gt;0,K42*$L$9,"")</f>
        <v/>
      </c>
      <c r="M42" s="9"/>
      <c r="N42" s="74" t="str">
        <f t="shared" si="6"/>
        <v/>
      </c>
      <c r="O42" s="70" t="str">
        <f t="shared" ref="O42:O73" si="10">IF(N42="","",IF((N42*$O$5/$N$5)&gt;$O$5,$O$5,(N42*$O$5/$N$5)))</f>
        <v/>
      </c>
      <c r="P42" s="71" t="str">
        <f t="shared" si="8"/>
        <v/>
      </c>
      <c r="Q42" s="72" t="str">
        <f t="shared" ref="Q42:Q73" si="11">IF((D42+E42)&gt;0,$Q$8*K42,"")</f>
        <v/>
      </c>
      <c r="R42" s="73" t="str">
        <f t="shared" ref="R42:R73" si="12">IF((D42+E42)&gt;0,P42+Q42,Q42)</f>
        <v/>
      </c>
    </row>
    <row r="43" spans="2:18" s="31" customFormat="1" ht="15" x14ac:dyDescent="0.25">
      <c r="B43" s="35">
        <v>34</v>
      </c>
      <c r="C43" s="33"/>
      <c r="D43" s="82"/>
      <c r="E43" s="82"/>
      <c r="F43" s="34"/>
      <c r="G43" s="82"/>
      <c r="H43" s="153"/>
      <c r="I43" s="112">
        <f t="shared" si="3"/>
        <v>0</v>
      </c>
      <c r="J43" s="115"/>
      <c r="K43" s="85">
        <f t="shared" si="4"/>
        <v>0</v>
      </c>
      <c r="L43" s="69" t="str">
        <f t="shared" si="9"/>
        <v/>
      </c>
      <c r="M43" s="9"/>
      <c r="N43" s="74" t="str">
        <f t="shared" si="6"/>
        <v/>
      </c>
      <c r="O43" s="70" t="str">
        <f t="shared" si="10"/>
        <v/>
      </c>
      <c r="P43" s="71" t="str">
        <f t="shared" si="8"/>
        <v/>
      </c>
      <c r="Q43" s="72" t="str">
        <f t="shared" si="11"/>
        <v/>
      </c>
      <c r="R43" s="73" t="str">
        <f t="shared" si="12"/>
        <v/>
      </c>
    </row>
    <row r="44" spans="2:18" s="31" customFormat="1" ht="15" x14ac:dyDescent="0.25">
      <c r="B44" s="32">
        <v>35</v>
      </c>
      <c r="C44" s="33"/>
      <c r="D44" s="82"/>
      <c r="E44" s="82"/>
      <c r="F44" s="34"/>
      <c r="G44" s="82"/>
      <c r="H44" s="153"/>
      <c r="I44" s="112">
        <f t="shared" si="3"/>
        <v>0</v>
      </c>
      <c r="J44" s="115"/>
      <c r="K44" s="85">
        <f t="shared" si="4"/>
        <v>0</v>
      </c>
      <c r="L44" s="69" t="str">
        <f t="shared" si="9"/>
        <v/>
      </c>
      <c r="M44" s="9"/>
      <c r="N44" s="74" t="str">
        <f t="shared" si="6"/>
        <v/>
      </c>
      <c r="O44" s="70" t="str">
        <f t="shared" si="10"/>
        <v/>
      </c>
      <c r="P44" s="71" t="str">
        <f t="shared" si="8"/>
        <v/>
      </c>
      <c r="Q44" s="72" t="str">
        <f t="shared" si="11"/>
        <v/>
      </c>
      <c r="R44" s="73" t="str">
        <f t="shared" si="12"/>
        <v/>
      </c>
    </row>
    <row r="45" spans="2:18" s="31" customFormat="1" ht="15" x14ac:dyDescent="0.25">
      <c r="B45" s="32">
        <v>36</v>
      </c>
      <c r="C45" s="33"/>
      <c r="D45" s="82"/>
      <c r="E45" s="82"/>
      <c r="F45" s="34"/>
      <c r="G45" s="82"/>
      <c r="H45" s="153"/>
      <c r="I45" s="112">
        <f t="shared" si="3"/>
        <v>0</v>
      </c>
      <c r="J45" s="115"/>
      <c r="K45" s="85">
        <f t="shared" si="4"/>
        <v>0</v>
      </c>
      <c r="L45" s="69" t="str">
        <f t="shared" si="9"/>
        <v/>
      </c>
      <c r="M45" s="9"/>
      <c r="N45" s="74" t="str">
        <f t="shared" si="6"/>
        <v/>
      </c>
      <c r="O45" s="70" t="str">
        <f t="shared" si="10"/>
        <v/>
      </c>
      <c r="P45" s="71" t="str">
        <f t="shared" si="8"/>
        <v/>
      </c>
      <c r="Q45" s="72" t="str">
        <f t="shared" si="11"/>
        <v/>
      </c>
      <c r="R45" s="73" t="str">
        <f t="shared" si="12"/>
        <v/>
      </c>
    </row>
    <row r="46" spans="2:18" s="31" customFormat="1" ht="15" x14ac:dyDescent="0.25">
      <c r="B46" s="35">
        <v>37</v>
      </c>
      <c r="C46" s="33"/>
      <c r="D46" s="82"/>
      <c r="E46" s="82"/>
      <c r="F46" s="34"/>
      <c r="G46" s="82"/>
      <c r="H46" s="153"/>
      <c r="I46" s="112">
        <f t="shared" si="3"/>
        <v>0</v>
      </c>
      <c r="J46" s="115"/>
      <c r="K46" s="85">
        <f t="shared" si="4"/>
        <v>0</v>
      </c>
      <c r="L46" s="69" t="str">
        <f t="shared" si="9"/>
        <v/>
      </c>
      <c r="M46" s="9"/>
      <c r="N46" s="74" t="str">
        <f t="shared" si="6"/>
        <v/>
      </c>
      <c r="O46" s="70" t="str">
        <f t="shared" si="10"/>
        <v/>
      </c>
      <c r="P46" s="71" t="str">
        <f t="shared" si="8"/>
        <v/>
      </c>
      <c r="Q46" s="72" t="str">
        <f t="shared" si="11"/>
        <v/>
      </c>
      <c r="R46" s="73" t="str">
        <f t="shared" si="12"/>
        <v/>
      </c>
    </row>
    <row r="47" spans="2:18" s="31" customFormat="1" ht="15" x14ac:dyDescent="0.25">
      <c r="B47" s="32">
        <v>38</v>
      </c>
      <c r="C47" s="33"/>
      <c r="D47" s="82"/>
      <c r="E47" s="82"/>
      <c r="F47" s="34"/>
      <c r="G47" s="82"/>
      <c r="H47" s="153"/>
      <c r="I47" s="112">
        <f t="shared" si="3"/>
        <v>0</v>
      </c>
      <c r="J47" s="115"/>
      <c r="K47" s="85">
        <f t="shared" si="4"/>
        <v>0</v>
      </c>
      <c r="L47" s="69" t="str">
        <f t="shared" si="9"/>
        <v/>
      </c>
      <c r="M47" s="9"/>
      <c r="N47" s="74" t="str">
        <f t="shared" si="6"/>
        <v/>
      </c>
      <c r="O47" s="70" t="str">
        <f t="shared" si="10"/>
        <v/>
      </c>
      <c r="P47" s="71" t="str">
        <f t="shared" si="8"/>
        <v/>
      </c>
      <c r="Q47" s="72" t="str">
        <f t="shared" si="11"/>
        <v/>
      </c>
      <c r="R47" s="73" t="str">
        <f t="shared" si="12"/>
        <v/>
      </c>
    </row>
    <row r="48" spans="2:18" s="31" customFormat="1" ht="15" x14ac:dyDescent="0.25">
      <c r="B48" s="32">
        <v>39</v>
      </c>
      <c r="C48" s="33"/>
      <c r="D48" s="82"/>
      <c r="E48" s="82"/>
      <c r="F48" s="34"/>
      <c r="G48" s="82"/>
      <c r="H48" s="153"/>
      <c r="I48" s="112">
        <f t="shared" si="3"/>
        <v>0</v>
      </c>
      <c r="J48" s="115"/>
      <c r="K48" s="85">
        <f t="shared" si="4"/>
        <v>0</v>
      </c>
      <c r="L48" s="69" t="str">
        <f t="shared" si="9"/>
        <v/>
      </c>
      <c r="M48" s="9"/>
      <c r="N48" s="74" t="str">
        <f t="shared" si="6"/>
        <v/>
      </c>
      <c r="O48" s="70" t="str">
        <f t="shared" si="10"/>
        <v/>
      </c>
      <c r="P48" s="71" t="str">
        <f t="shared" si="8"/>
        <v/>
      </c>
      <c r="Q48" s="72" t="str">
        <f t="shared" si="11"/>
        <v/>
      </c>
      <c r="R48" s="73" t="str">
        <f t="shared" si="12"/>
        <v/>
      </c>
    </row>
    <row r="49" spans="2:18" s="31" customFormat="1" ht="15" x14ac:dyDescent="0.25">
      <c r="B49" s="35">
        <v>40</v>
      </c>
      <c r="C49" s="33"/>
      <c r="D49" s="82"/>
      <c r="E49" s="82"/>
      <c r="F49" s="34"/>
      <c r="G49" s="82"/>
      <c r="H49" s="153"/>
      <c r="I49" s="112">
        <f t="shared" si="3"/>
        <v>0</v>
      </c>
      <c r="J49" s="115"/>
      <c r="K49" s="85">
        <f t="shared" si="4"/>
        <v>0</v>
      </c>
      <c r="L49" s="69" t="str">
        <f t="shared" si="9"/>
        <v/>
      </c>
      <c r="M49" s="9"/>
      <c r="N49" s="74" t="str">
        <f t="shared" si="6"/>
        <v/>
      </c>
      <c r="O49" s="70" t="str">
        <f t="shared" si="10"/>
        <v/>
      </c>
      <c r="P49" s="71" t="str">
        <f t="shared" si="8"/>
        <v/>
      </c>
      <c r="Q49" s="72" t="str">
        <f t="shared" si="11"/>
        <v/>
      </c>
      <c r="R49" s="73" t="str">
        <f t="shared" si="12"/>
        <v/>
      </c>
    </row>
    <row r="50" spans="2:18" s="31" customFormat="1" ht="15" x14ac:dyDescent="0.25">
      <c r="B50" s="32">
        <v>41</v>
      </c>
      <c r="C50" s="33"/>
      <c r="D50" s="82"/>
      <c r="E50" s="82"/>
      <c r="F50" s="34"/>
      <c r="G50" s="82"/>
      <c r="H50" s="153"/>
      <c r="I50" s="112">
        <f t="shared" si="3"/>
        <v>0</v>
      </c>
      <c r="J50" s="115"/>
      <c r="K50" s="85">
        <f t="shared" si="4"/>
        <v>0</v>
      </c>
      <c r="L50" s="69" t="str">
        <f t="shared" si="9"/>
        <v/>
      </c>
      <c r="M50" s="9"/>
      <c r="N50" s="74" t="str">
        <f t="shared" si="6"/>
        <v/>
      </c>
      <c r="O50" s="70" t="str">
        <f t="shared" si="10"/>
        <v/>
      </c>
      <c r="P50" s="71" t="str">
        <f t="shared" si="8"/>
        <v/>
      </c>
      <c r="Q50" s="72" t="str">
        <f t="shared" si="11"/>
        <v/>
      </c>
      <c r="R50" s="73" t="str">
        <f t="shared" si="12"/>
        <v/>
      </c>
    </row>
    <row r="51" spans="2:18" s="31" customFormat="1" ht="15" x14ac:dyDescent="0.25">
      <c r="B51" s="32">
        <v>42</v>
      </c>
      <c r="C51" s="33"/>
      <c r="D51" s="82"/>
      <c r="E51" s="82"/>
      <c r="F51" s="34"/>
      <c r="G51" s="82"/>
      <c r="H51" s="153"/>
      <c r="I51" s="112">
        <f t="shared" si="3"/>
        <v>0</v>
      </c>
      <c r="J51" s="115"/>
      <c r="K51" s="85">
        <f t="shared" si="4"/>
        <v>0</v>
      </c>
      <c r="L51" s="69" t="str">
        <f t="shared" si="9"/>
        <v/>
      </c>
      <c r="M51" s="9"/>
      <c r="N51" s="74" t="str">
        <f t="shared" si="6"/>
        <v/>
      </c>
      <c r="O51" s="70" t="str">
        <f t="shared" si="10"/>
        <v/>
      </c>
      <c r="P51" s="71" t="str">
        <f t="shared" si="8"/>
        <v/>
      </c>
      <c r="Q51" s="72" t="str">
        <f t="shared" si="11"/>
        <v/>
      </c>
      <c r="R51" s="73" t="str">
        <f t="shared" si="12"/>
        <v/>
      </c>
    </row>
    <row r="52" spans="2:18" s="31" customFormat="1" ht="15" x14ac:dyDescent="0.25">
      <c r="B52" s="35">
        <v>43</v>
      </c>
      <c r="C52" s="33"/>
      <c r="D52" s="82"/>
      <c r="E52" s="82"/>
      <c r="F52" s="34"/>
      <c r="G52" s="82"/>
      <c r="H52" s="153"/>
      <c r="I52" s="112">
        <f t="shared" si="3"/>
        <v>0</v>
      </c>
      <c r="J52" s="115"/>
      <c r="K52" s="85">
        <f t="shared" si="4"/>
        <v>0</v>
      </c>
      <c r="L52" s="69" t="str">
        <f t="shared" si="9"/>
        <v/>
      </c>
      <c r="M52" s="9"/>
      <c r="N52" s="74" t="str">
        <f t="shared" si="6"/>
        <v/>
      </c>
      <c r="O52" s="70" t="str">
        <f t="shared" si="10"/>
        <v/>
      </c>
      <c r="P52" s="71" t="str">
        <f t="shared" si="8"/>
        <v/>
      </c>
      <c r="Q52" s="72" t="str">
        <f t="shared" si="11"/>
        <v/>
      </c>
      <c r="R52" s="73" t="str">
        <f t="shared" si="12"/>
        <v/>
      </c>
    </row>
    <row r="53" spans="2:18" s="31" customFormat="1" ht="15" x14ac:dyDescent="0.25">
      <c r="B53" s="32">
        <v>44</v>
      </c>
      <c r="C53" s="33"/>
      <c r="D53" s="82"/>
      <c r="E53" s="82"/>
      <c r="F53" s="34"/>
      <c r="G53" s="82"/>
      <c r="H53" s="153"/>
      <c r="I53" s="112">
        <f t="shared" si="3"/>
        <v>0</v>
      </c>
      <c r="J53" s="115"/>
      <c r="K53" s="85">
        <f t="shared" si="4"/>
        <v>0</v>
      </c>
      <c r="L53" s="69" t="str">
        <f t="shared" si="9"/>
        <v/>
      </c>
      <c r="M53" s="9"/>
      <c r="N53" s="74" t="str">
        <f t="shared" si="6"/>
        <v/>
      </c>
      <c r="O53" s="70" t="str">
        <f t="shared" si="10"/>
        <v/>
      </c>
      <c r="P53" s="71" t="str">
        <f t="shared" si="8"/>
        <v/>
      </c>
      <c r="Q53" s="72" t="str">
        <f t="shared" si="11"/>
        <v/>
      </c>
      <c r="R53" s="73" t="str">
        <f t="shared" si="12"/>
        <v/>
      </c>
    </row>
    <row r="54" spans="2:18" s="31" customFormat="1" ht="15" x14ac:dyDescent="0.25">
      <c r="B54" s="32">
        <v>45</v>
      </c>
      <c r="C54" s="33"/>
      <c r="D54" s="82"/>
      <c r="E54" s="82"/>
      <c r="F54" s="34"/>
      <c r="G54" s="82"/>
      <c r="H54" s="153"/>
      <c r="I54" s="112">
        <f t="shared" si="3"/>
        <v>0</v>
      </c>
      <c r="J54" s="115"/>
      <c r="K54" s="85">
        <f t="shared" si="4"/>
        <v>0</v>
      </c>
      <c r="L54" s="69" t="str">
        <f t="shared" si="9"/>
        <v/>
      </c>
      <c r="M54" s="9"/>
      <c r="N54" s="74" t="str">
        <f t="shared" si="6"/>
        <v/>
      </c>
      <c r="O54" s="70" t="str">
        <f t="shared" si="10"/>
        <v/>
      </c>
      <c r="P54" s="71" t="str">
        <f t="shared" si="8"/>
        <v/>
      </c>
      <c r="Q54" s="72" t="str">
        <f t="shared" si="11"/>
        <v/>
      </c>
      <c r="R54" s="73" t="str">
        <f t="shared" si="12"/>
        <v/>
      </c>
    </row>
    <row r="55" spans="2:18" s="31" customFormat="1" ht="15" x14ac:dyDescent="0.25">
      <c r="B55" s="35">
        <v>46</v>
      </c>
      <c r="C55" s="33"/>
      <c r="D55" s="82"/>
      <c r="E55" s="82"/>
      <c r="F55" s="34"/>
      <c r="G55" s="82"/>
      <c r="H55" s="153"/>
      <c r="I55" s="112">
        <f t="shared" si="3"/>
        <v>0</v>
      </c>
      <c r="J55" s="115"/>
      <c r="K55" s="85">
        <f t="shared" si="4"/>
        <v>0</v>
      </c>
      <c r="L55" s="69" t="str">
        <f t="shared" si="9"/>
        <v/>
      </c>
      <c r="M55" s="9"/>
      <c r="N55" s="74" t="str">
        <f t="shared" si="6"/>
        <v/>
      </c>
      <c r="O55" s="70" t="str">
        <f t="shared" si="10"/>
        <v/>
      </c>
      <c r="P55" s="71" t="str">
        <f t="shared" si="8"/>
        <v/>
      </c>
      <c r="Q55" s="72" t="str">
        <f t="shared" si="11"/>
        <v/>
      </c>
      <c r="R55" s="73" t="str">
        <f t="shared" si="12"/>
        <v/>
      </c>
    </row>
    <row r="56" spans="2:18" s="31" customFormat="1" ht="15" x14ac:dyDescent="0.25">
      <c r="B56" s="32">
        <v>47</v>
      </c>
      <c r="C56" s="33"/>
      <c r="D56" s="82"/>
      <c r="E56" s="82"/>
      <c r="F56" s="34"/>
      <c r="G56" s="82"/>
      <c r="H56" s="153"/>
      <c r="I56" s="112">
        <f t="shared" si="3"/>
        <v>0</v>
      </c>
      <c r="J56" s="115"/>
      <c r="K56" s="85">
        <f t="shared" si="4"/>
        <v>0</v>
      </c>
      <c r="L56" s="69" t="str">
        <f t="shared" si="9"/>
        <v/>
      </c>
      <c r="M56" s="9"/>
      <c r="N56" s="74" t="str">
        <f t="shared" si="6"/>
        <v/>
      </c>
      <c r="O56" s="70" t="str">
        <f t="shared" si="10"/>
        <v/>
      </c>
      <c r="P56" s="71" t="str">
        <f t="shared" si="8"/>
        <v/>
      </c>
      <c r="Q56" s="72" t="str">
        <f t="shared" si="11"/>
        <v/>
      </c>
      <c r="R56" s="73" t="str">
        <f t="shared" si="12"/>
        <v/>
      </c>
    </row>
    <row r="57" spans="2:18" s="31" customFormat="1" ht="15" x14ac:dyDescent="0.25">
      <c r="B57" s="32">
        <v>48</v>
      </c>
      <c r="C57" s="33"/>
      <c r="D57" s="82"/>
      <c r="E57" s="82"/>
      <c r="F57" s="34"/>
      <c r="G57" s="82"/>
      <c r="H57" s="153"/>
      <c r="I57" s="112">
        <f t="shared" si="3"/>
        <v>0</v>
      </c>
      <c r="J57" s="115"/>
      <c r="K57" s="85">
        <f t="shared" si="4"/>
        <v>0</v>
      </c>
      <c r="L57" s="69" t="str">
        <f t="shared" si="9"/>
        <v/>
      </c>
      <c r="M57" s="9"/>
      <c r="N57" s="74" t="str">
        <f t="shared" si="6"/>
        <v/>
      </c>
      <c r="O57" s="70" t="str">
        <f t="shared" si="10"/>
        <v/>
      </c>
      <c r="P57" s="71" t="str">
        <f t="shared" si="8"/>
        <v/>
      </c>
      <c r="Q57" s="72" t="str">
        <f t="shared" si="11"/>
        <v/>
      </c>
      <c r="R57" s="73" t="str">
        <f t="shared" si="12"/>
        <v/>
      </c>
    </row>
    <row r="58" spans="2:18" s="31" customFormat="1" ht="15" x14ac:dyDescent="0.25">
      <c r="B58" s="35">
        <v>49</v>
      </c>
      <c r="C58" s="33"/>
      <c r="D58" s="82"/>
      <c r="E58" s="82"/>
      <c r="F58" s="34"/>
      <c r="G58" s="82"/>
      <c r="H58" s="153"/>
      <c r="I58" s="112">
        <f t="shared" si="3"/>
        <v>0</v>
      </c>
      <c r="J58" s="115"/>
      <c r="K58" s="85">
        <f t="shared" si="4"/>
        <v>0</v>
      </c>
      <c r="L58" s="69" t="str">
        <f t="shared" si="9"/>
        <v/>
      </c>
      <c r="M58" s="9"/>
      <c r="N58" s="74" t="str">
        <f t="shared" si="6"/>
        <v/>
      </c>
      <c r="O58" s="70" t="str">
        <f t="shared" si="10"/>
        <v/>
      </c>
      <c r="P58" s="71" t="str">
        <f t="shared" si="8"/>
        <v/>
      </c>
      <c r="Q58" s="72" t="str">
        <f t="shared" si="11"/>
        <v/>
      </c>
      <c r="R58" s="73" t="str">
        <f t="shared" si="12"/>
        <v/>
      </c>
    </row>
    <row r="59" spans="2:18" s="31" customFormat="1" ht="15" x14ac:dyDescent="0.25">
      <c r="B59" s="32">
        <v>50</v>
      </c>
      <c r="C59" s="33"/>
      <c r="D59" s="82"/>
      <c r="E59" s="82"/>
      <c r="F59" s="34"/>
      <c r="G59" s="82"/>
      <c r="H59" s="153"/>
      <c r="I59" s="112">
        <f t="shared" si="3"/>
        <v>0</v>
      </c>
      <c r="J59" s="115"/>
      <c r="K59" s="85">
        <f t="shared" si="4"/>
        <v>0</v>
      </c>
      <c r="L59" s="69" t="str">
        <f t="shared" si="9"/>
        <v/>
      </c>
      <c r="M59" s="9"/>
      <c r="N59" s="74" t="str">
        <f t="shared" si="6"/>
        <v/>
      </c>
      <c r="O59" s="70" t="str">
        <f t="shared" si="10"/>
        <v/>
      </c>
      <c r="P59" s="71" t="str">
        <f t="shared" si="8"/>
        <v/>
      </c>
      <c r="Q59" s="72" t="str">
        <f t="shared" si="11"/>
        <v/>
      </c>
      <c r="R59" s="73" t="str">
        <f t="shared" si="12"/>
        <v/>
      </c>
    </row>
    <row r="60" spans="2:18" s="31" customFormat="1" ht="15" x14ac:dyDescent="0.25">
      <c r="B60" s="32">
        <v>51</v>
      </c>
      <c r="C60" s="33"/>
      <c r="D60" s="82"/>
      <c r="E60" s="82"/>
      <c r="F60" s="34"/>
      <c r="G60" s="82"/>
      <c r="H60" s="153"/>
      <c r="I60" s="112">
        <f t="shared" si="3"/>
        <v>0</v>
      </c>
      <c r="J60" s="115"/>
      <c r="K60" s="85">
        <f t="shared" si="4"/>
        <v>0</v>
      </c>
      <c r="L60" s="69" t="str">
        <f t="shared" si="9"/>
        <v/>
      </c>
      <c r="M60" s="9"/>
      <c r="N60" s="74" t="str">
        <f t="shared" si="6"/>
        <v/>
      </c>
      <c r="O60" s="70" t="str">
        <f t="shared" si="10"/>
        <v/>
      </c>
      <c r="P60" s="71" t="str">
        <f t="shared" si="8"/>
        <v/>
      </c>
      <c r="Q60" s="72" t="str">
        <f t="shared" si="11"/>
        <v/>
      </c>
      <c r="R60" s="73" t="str">
        <f t="shared" si="12"/>
        <v/>
      </c>
    </row>
    <row r="61" spans="2:18" s="31" customFormat="1" ht="15" x14ac:dyDescent="0.25">
      <c r="B61" s="35">
        <v>52</v>
      </c>
      <c r="C61" s="33"/>
      <c r="D61" s="82"/>
      <c r="E61" s="82"/>
      <c r="F61" s="34"/>
      <c r="G61" s="82"/>
      <c r="H61" s="153"/>
      <c r="I61" s="112">
        <f t="shared" si="3"/>
        <v>0</v>
      </c>
      <c r="J61" s="115"/>
      <c r="K61" s="85">
        <f t="shared" si="4"/>
        <v>0</v>
      </c>
      <c r="L61" s="69" t="str">
        <f t="shared" si="9"/>
        <v/>
      </c>
      <c r="M61" s="9"/>
      <c r="N61" s="74" t="str">
        <f t="shared" si="6"/>
        <v/>
      </c>
      <c r="O61" s="70" t="str">
        <f t="shared" si="10"/>
        <v/>
      </c>
      <c r="P61" s="71" t="str">
        <f t="shared" si="8"/>
        <v/>
      </c>
      <c r="Q61" s="72" t="str">
        <f t="shared" si="11"/>
        <v/>
      </c>
      <c r="R61" s="73" t="str">
        <f t="shared" si="12"/>
        <v/>
      </c>
    </row>
    <row r="62" spans="2:18" s="31" customFormat="1" ht="15" x14ac:dyDescent="0.25">
      <c r="B62" s="32">
        <v>53</v>
      </c>
      <c r="C62" s="33"/>
      <c r="D62" s="82"/>
      <c r="E62" s="82"/>
      <c r="F62" s="34"/>
      <c r="G62" s="82"/>
      <c r="H62" s="153"/>
      <c r="I62" s="112">
        <f t="shared" si="3"/>
        <v>0</v>
      </c>
      <c r="J62" s="115"/>
      <c r="K62" s="85">
        <f t="shared" si="4"/>
        <v>0</v>
      </c>
      <c r="L62" s="69" t="str">
        <f t="shared" si="9"/>
        <v/>
      </c>
      <c r="M62" s="9"/>
      <c r="N62" s="74" t="str">
        <f t="shared" si="6"/>
        <v/>
      </c>
      <c r="O62" s="70" t="str">
        <f t="shared" si="10"/>
        <v/>
      </c>
      <c r="P62" s="71" t="str">
        <f t="shared" si="8"/>
        <v/>
      </c>
      <c r="Q62" s="72" t="str">
        <f t="shared" si="11"/>
        <v/>
      </c>
      <c r="R62" s="73" t="str">
        <f t="shared" si="12"/>
        <v/>
      </c>
    </row>
    <row r="63" spans="2:18" s="31" customFormat="1" ht="15" x14ac:dyDescent="0.25">
      <c r="B63" s="32">
        <v>54</v>
      </c>
      <c r="C63" s="33"/>
      <c r="D63" s="82"/>
      <c r="E63" s="82"/>
      <c r="F63" s="34"/>
      <c r="G63" s="82"/>
      <c r="H63" s="153"/>
      <c r="I63" s="112">
        <f t="shared" si="3"/>
        <v>0</v>
      </c>
      <c r="J63" s="115"/>
      <c r="K63" s="85">
        <f t="shared" si="4"/>
        <v>0</v>
      </c>
      <c r="L63" s="69" t="str">
        <f t="shared" si="9"/>
        <v/>
      </c>
      <c r="M63" s="9"/>
      <c r="N63" s="74" t="str">
        <f t="shared" si="6"/>
        <v/>
      </c>
      <c r="O63" s="70" t="str">
        <f t="shared" si="10"/>
        <v/>
      </c>
      <c r="P63" s="71" t="str">
        <f t="shared" si="8"/>
        <v/>
      </c>
      <c r="Q63" s="72" t="str">
        <f t="shared" si="11"/>
        <v/>
      </c>
      <c r="R63" s="73" t="str">
        <f t="shared" si="12"/>
        <v/>
      </c>
    </row>
    <row r="64" spans="2:18" s="31" customFormat="1" ht="15" x14ac:dyDescent="0.25">
      <c r="B64" s="35">
        <v>55</v>
      </c>
      <c r="C64" s="33"/>
      <c r="D64" s="82"/>
      <c r="E64" s="82"/>
      <c r="F64" s="34"/>
      <c r="G64" s="82"/>
      <c r="H64" s="153"/>
      <c r="I64" s="112">
        <f t="shared" si="3"/>
        <v>0</v>
      </c>
      <c r="J64" s="115"/>
      <c r="K64" s="85">
        <f t="shared" si="4"/>
        <v>0</v>
      </c>
      <c r="L64" s="69" t="str">
        <f t="shared" si="9"/>
        <v/>
      </c>
      <c r="M64" s="9"/>
      <c r="N64" s="74" t="str">
        <f t="shared" si="6"/>
        <v/>
      </c>
      <c r="O64" s="70" t="str">
        <f t="shared" si="10"/>
        <v/>
      </c>
      <c r="P64" s="71" t="str">
        <f t="shared" si="8"/>
        <v/>
      </c>
      <c r="Q64" s="72" t="str">
        <f t="shared" si="11"/>
        <v/>
      </c>
      <c r="R64" s="73" t="str">
        <f t="shared" si="12"/>
        <v/>
      </c>
    </row>
    <row r="65" spans="2:18" s="31" customFormat="1" ht="15" x14ac:dyDescent="0.25">
      <c r="B65" s="32">
        <v>56</v>
      </c>
      <c r="C65" s="33"/>
      <c r="D65" s="82"/>
      <c r="E65" s="82"/>
      <c r="F65" s="34"/>
      <c r="G65" s="82"/>
      <c r="H65" s="153"/>
      <c r="I65" s="112">
        <f t="shared" si="3"/>
        <v>0</v>
      </c>
      <c r="J65" s="115"/>
      <c r="K65" s="85">
        <f t="shared" si="4"/>
        <v>0</v>
      </c>
      <c r="L65" s="69" t="str">
        <f t="shared" si="9"/>
        <v/>
      </c>
      <c r="M65" s="9"/>
      <c r="N65" s="74" t="str">
        <f t="shared" si="6"/>
        <v/>
      </c>
      <c r="O65" s="70" t="str">
        <f t="shared" si="10"/>
        <v/>
      </c>
      <c r="P65" s="71" t="str">
        <f t="shared" si="8"/>
        <v/>
      </c>
      <c r="Q65" s="72" t="str">
        <f t="shared" si="11"/>
        <v/>
      </c>
      <c r="R65" s="73" t="str">
        <f t="shared" si="12"/>
        <v/>
      </c>
    </row>
    <row r="66" spans="2:18" s="31" customFormat="1" ht="15" x14ac:dyDescent="0.25">
      <c r="B66" s="32">
        <v>57</v>
      </c>
      <c r="C66" s="33"/>
      <c r="D66" s="82"/>
      <c r="E66" s="82"/>
      <c r="F66" s="34"/>
      <c r="G66" s="82"/>
      <c r="H66" s="153"/>
      <c r="I66" s="112">
        <f t="shared" si="3"/>
        <v>0</v>
      </c>
      <c r="J66" s="115"/>
      <c r="K66" s="85">
        <f t="shared" si="4"/>
        <v>0</v>
      </c>
      <c r="L66" s="69" t="str">
        <f t="shared" si="9"/>
        <v/>
      </c>
      <c r="M66" s="9"/>
      <c r="N66" s="74" t="str">
        <f t="shared" si="6"/>
        <v/>
      </c>
      <c r="O66" s="70" t="str">
        <f t="shared" si="10"/>
        <v/>
      </c>
      <c r="P66" s="71" t="str">
        <f t="shared" si="8"/>
        <v/>
      </c>
      <c r="Q66" s="72" t="str">
        <f t="shared" si="11"/>
        <v/>
      </c>
      <c r="R66" s="73" t="str">
        <f t="shared" si="12"/>
        <v/>
      </c>
    </row>
    <row r="67" spans="2:18" s="31" customFormat="1" ht="15" x14ac:dyDescent="0.25">
      <c r="B67" s="35">
        <v>58</v>
      </c>
      <c r="C67" s="33"/>
      <c r="D67" s="82"/>
      <c r="E67" s="82"/>
      <c r="F67" s="34"/>
      <c r="G67" s="82"/>
      <c r="H67" s="153"/>
      <c r="I67" s="112">
        <f t="shared" si="3"/>
        <v>0</v>
      </c>
      <c r="J67" s="115"/>
      <c r="K67" s="85">
        <f t="shared" si="4"/>
        <v>0</v>
      </c>
      <c r="L67" s="69" t="str">
        <f t="shared" si="9"/>
        <v/>
      </c>
      <c r="M67" s="9"/>
      <c r="N67" s="74" t="str">
        <f t="shared" si="6"/>
        <v/>
      </c>
      <c r="O67" s="70" t="str">
        <f t="shared" si="10"/>
        <v/>
      </c>
      <c r="P67" s="71" t="str">
        <f t="shared" si="8"/>
        <v/>
      </c>
      <c r="Q67" s="72" t="str">
        <f t="shared" si="11"/>
        <v/>
      </c>
      <c r="R67" s="73" t="str">
        <f t="shared" si="12"/>
        <v/>
      </c>
    </row>
    <row r="68" spans="2:18" s="31" customFormat="1" ht="15" x14ac:dyDescent="0.25">
      <c r="B68" s="32">
        <v>59</v>
      </c>
      <c r="C68" s="33"/>
      <c r="D68" s="82"/>
      <c r="E68" s="82"/>
      <c r="F68" s="34"/>
      <c r="G68" s="82"/>
      <c r="H68" s="153"/>
      <c r="I68" s="112">
        <f t="shared" si="3"/>
        <v>0</v>
      </c>
      <c r="J68" s="115"/>
      <c r="K68" s="85">
        <f t="shared" si="4"/>
        <v>0</v>
      </c>
      <c r="L68" s="69" t="str">
        <f t="shared" si="9"/>
        <v/>
      </c>
      <c r="M68" s="9"/>
      <c r="N68" s="74" t="str">
        <f t="shared" si="6"/>
        <v/>
      </c>
      <c r="O68" s="70" t="str">
        <f t="shared" si="10"/>
        <v/>
      </c>
      <c r="P68" s="71" t="str">
        <f t="shared" si="8"/>
        <v/>
      </c>
      <c r="Q68" s="72" t="str">
        <f t="shared" si="11"/>
        <v/>
      </c>
      <c r="R68" s="73" t="str">
        <f t="shared" si="12"/>
        <v/>
      </c>
    </row>
    <row r="69" spans="2:18" s="31" customFormat="1" ht="15" x14ac:dyDescent="0.25">
      <c r="B69" s="32">
        <v>60</v>
      </c>
      <c r="C69" s="33"/>
      <c r="D69" s="82"/>
      <c r="E69" s="82"/>
      <c r="F69" s="34"/>
      <c r="G69" s="82"/>
      <c r="H69" s="153"/>
      <c r="I69" s="112">
        <f t="shared" si="3"/>
        <v>0</v>
      </c>
      <c r="J69" s="115"/>
      <c r="K69" s="85">
        <f t="shared" si="4"/>
        <v>0</v>
      </c>
      <c r="L69" s="69" t="str">
        <f t="shared" si="9"/>
        <v/>
      </c>
      <c r="M69" s="9"/>
      <c r="N69" s="74" t="str">
        <f t="shared" si="6"/>
        <v/>
      </c>
      <c r="O69" s="70" t="str">
        <f t="shared" si="10"/>
        <v/>
      </c>
      <c r="P69" s="71" t="str">
        <f t="shared" si="8"/>
        <v/>
      </c>
      <c r="Q69" s="72" t="str">
        <f t="shared" si="11"/>
        <v/>
      </c>
      <c r="R69" s="73" t="str">
        <f t="shared" si="12"/>
        <v/>
      </c>
    </row>
    <row r="70" spans="2:18" s="31" customFormat="1" ht="15" x14ac:dyDescent="0.25">
      <c r="B70" s="35">
        <v>61</v>
      </c>
      <c r="C70" s="33"/>
      <c r="D70" s="82"/>
      <c r="E70" s="82"/>
      <c r="F70" s="34"/>
      <c r="G70" s="82"/>
      <c r="H70" s="153"/>
      <c r="I70" s="112">
        <f t="shared" si="3"/>
        <v>0</v>
      </c>
      <c r="J70" s="115"/>
      <c r="K70" s="85">
        <f t="shared" si="4"/>
        <v>0</v>
      </c>
      <c r="L70" s="69" t="str">
        <f t="shared" si="9"/>
        <v/>
      </c>
      <c r="M70" s="9"/>
      <c r="N70" s="74" t="str">
        <f t="shared" si="6"/>
        <v/>
      </c>
      <c r="O70" s="70" t="str">
        <f t="shared" si="10"/>
        <v/>
      </c>
      <c r="P70" s="71" t="str">
        <f t="shared" si="8"/>
        <v/>
      </c>
      <c r="Q70" s="72" t="str">
        <f t="shared" si="11"/>
        <v/>
      </c>
      <c r="R70" s="73" t="str">
        <f t="shared" si="12"/>
        <v/>
      </c>
    </row>
    <row r="71" spans="2:18" s="31" customFormat="1" ht="15" x14ac:dyDescent="0.25">
      <c r="B71" s="32">
        <v>62</v>
      </c>
      <c r="C71" s="33"/>
      <c r="D71" s="82"/>
      <c r="E71" s="82"/>
      <c r="F71" s="34"/>
      <c r="G71" s="82"/>
      <c r="H71" s="153"/>
      <c r="I71" s="112">
        <f t="shared" si="3"/>
        <v>0</v>
      </c>
      <c r="J71" s="115"/>
      <c r="K71" s="85">
        <f t="shared" si="4"/>
        <v>0</v>
      </c>
      <c r="L71" s="69" t="str">
        <f t="shared" si="9"/>
        <v/>
      </c>
      <c r="M71" s="9"/>
      <c r="N71" s="74" t="str">
        <f t="shared" si="6"/>
        <v/>
      </c>
      <c r="O71" s="70" t="str">
        <f t="shared" si="10"/>
        <v/>
      </c>
      <c r="P71" s="71" t="str">
        <f t="shared" si="8"/>
        <v/>
      </c>
      <c r="Q71" s="72" t="str">
        <f t="shared" si="11"/>
        <v/>
      </c>
      <c r="R71" s="73" t="str">
        <f t="shared" si="12"/>
        <v/>
      </c>
    </row>
    <row r="72" spans="2:18" s="31" customFormat="1" ht="15" x14ac:dyDescent="0.25">
      <c r="B72" s="32">
        <v>63</v>
      </c>
      <c r="C72" s="33"/>
      <c r="D72" s="82"/>
      <c r="E72" s="82"/>
      <c r="F72" s="34"/>
      <c r="G72" s="82"/>
      <c r="H72" s="153"/>
      <c r="I72" s="112">
        <f t="shared" si="3"/>
        <v>0</v>
      </c>
      <c r="J72" s="115"/>
      <c r="K72" s="85">
        <f t="shared" si="4"/>
        <v>0</v>
      </c>
      <c r="L72" s="69" t="str">
        <f t="shared" si="9"/>
        <v/>
      </c>
      <c r="M72" s="9"/>
      <c r="N72" s="74" t="str">
        <f t="shared" si="6"/>
        <v/>
      </c>
      <c r="O72" s="70" t="str">
        <f t="shared" si="10"/>
        <v/>
      </c>
      <c r="P72" s="71" t="str">
        <f t="shared" si="8"/>
        <v/>
      </c>
      <c r="Q72" s="72" t="str">
        <f t="shared" si="11"/>
        <v/>
      </c>
      <c r="R72" s="73" t="str">
        <f t="shared" si="12"/>
        <v/>
      </c>
    </row>
    <row r="73" spans="2:18" s="31" customFormat="1" ht="15" x14ac:dyDescent="0.25">
      <c r="B73" s="35">
        <v>64</v>
      </c>
      <c r="C73" s="33"/>
      <c r="D73" s="82"/>
      <c r="E73" s="82"/>
      <c r="F73" s="34"/>
      <c r="G73" s="82"/>
      <c r="H73" s="153"/>
      <c r="I73" s="112">
        <f t="shared" si="3"/>
        <v>0</v>
      </c>
      <c r="J73" s="115"/>
      <c r="K73" s="85">
        <f t="shared" si="4"/>
        <v>0</v>
      </c>
      <c r="L73" s="69" t="str">
        <f t="shared" si="9"/>
        <v/>
      </c>
      <c r="M73" s="9"/>
      <c r="N73" s="74" t="str">
        <f t="shared" si="6"/>
        <v/>
      </c>
      <c r="O73" s="70" t="str">
        <f t="shared" si="10"/>
        <v/>
      </c>
      <c r="P73" s="71" t="str">
        <f t="shared" si="8"/>
        <v/>
      </c>
      <c r="Q73" s="72" t="str">
        <f t="shared" si="11"/>
        <v/>
      </c>
      <c r="R73" s="73" t="str">
        <f t="shared" si="12"/>
        <v/>
      </c>
    </row>
    <row r="74" spans="2:18" s="31" customFormat="1" ht="15" x14ac:dyDescent="0.25">
      <c r="B74" s="32">
        <v>65</v>
      </c>
      <c r="C74" s="33"/>
      <c r="D74" s="82"/>
      <c r="E74" s="82"/>
      <c r="F74" s="34"/>
      <c r="G74" s="82"/>
      <c r="H74" s="153"/>
      <c r="I74" s="112">
        <f t="shared" si="3"/>
        <v>0</v>
      </c>
      <c r="J74" s="115"/>
      <c r="K74" s="85">
        <f t="shared" si="4"/>
        <v>0</v>
      </c>
      <c r="L74" s="69" t="str">
        <f t="shared" ref="L74:L117" si="13">IF((D74+E74)&gt;0,K74*$L$9,"")</f>
        <v/>
      </c>
      <c r="M74" s="9"/>
      <c r="N74" s="74" t="str">
        <f t="shared" si="6"/>
        <v/>
      </c>
      <c r="O74" s="70" t="str">
        <f t="shared" ref="O74:O105" si="14">IF(N74="","",IF((N74*$O$5/$N$5)&gt;$O$5,$O$5,(N74*$O$5/$N$5)))</f>
        <v/>
      </c>
      <c r="P74" s="71" t="str">
        <f t="shared" si="8"/>
        <v/>
      </c>
      <c r="Q74" s="72" t="str">
        <f t="shared" ref="Q74:Q105" si="15">IF((D74+E74)&gt;0,$Q$8*K74,"")</f>
        <v/>
      </c>
      <c r="R74" s="73" t="str">
        <f t="shared" ref="R74:R117" si="16">IF((D74+E74)&gt;0,P74+Q74,Q74)</f>
        <v/>
      </c>
    </row>
    <row r="75" spans="2:18" s="31" customFormat="1" ht="15" x14ac:dyDescent="0.25">
      <c r="B75" s="32">
        <v>66</v>
      </c>
      <c r="C75" s="33"/>
      <c r="D75" s="82"/>
      <c r="E75" s="82"/>
      <c r="F75" s="34"/>
      <c r="G75" s="82"/>
      <c r="H75" s="153"/>
      <c r="I75" s="112">
        <f t="shared" ref="I75:I119" si="17">SUM(G75+H75)</f>
        <v>0</v>
      </c>
      <c r="J75" s="115"/>
      <c r="K75" s="85">
        <f t="shared" ref="K75:K119" si="18">SUM(D75+E75)/2</f>
        <v>0</v>
      </c>
      <c r="L75" s="69" t="str">
        <f t="shared" si="13"/>
        <v/>
      </c>
      <c r="M75" s="9"/>
      <c r="N75" s="74" t="str">
        <f t="shared" ref="N75:N119" si="19">IF((D75+E75)&gt;0,G75/(K75),"")</f>
        <v/>
      </c>
      <c r="O75" s="70" t="str">
        <f t="shared" si="14"/>
        <v/>
      </c>
      <c r="P75" s="71" t="str">
        <f t="shared" si="8"/>
        <v/>
      </c>
      <c r="Q75" s="72" t="str">
        <f t="shared" si="15"/>
        <v/>
      </c>
      <c r="R75" s="73" t="str">
        <f t="shared" si="16"/>
        <v/>
      </c>
    </row>
    <row r="76" spans="2:18" s="31" customFormat="1" ht="15" x14ac:dyDescent="0.25">
      <c r="B76" s="35">
        <v>67</v>
      </c>
      <c r="C76" s="33"/>
      <c r="D76" s="82"/>
      <c r="E76" s="82"/>
      <c r="F76" s="34"/>
      <c r="G76" s="82"/>
      <c r="H76" s="153"/>
      <c r="I76" s="112">
        <f t="shared" si="17"/>
        <v>0</v>
      </c>
      <c r="J76" s="115"/>
      <c r="K76" s="85">
        <f t="shared" si="18"/>
        <v>0</v>
      </c>
      <c r="L76" s="69" t="str">
        <f t="shared" si="13"/>
        <v/>
      </c>
      <c r="M76" s="9"/>
      <c r="N76" s="74" t="str">
        <f t="shared" si="19"/>
        <v/>
      </c>
      <c r="O76" s="70" t="str">
        <f t="shared" si="14"/>
        <v/>
      </c>
      <c r="P76" s="71" t="str">
        <f t="shared" si="8"/>
        <v/>
      </c>
      <c r="Q76" s="72" t="str">
        <f t="shared" si="15"/>
        <v/>
      </c>
      <c r="R76" s="73" t="str">
        <f t="shared" si="16"/>
        <v/>
      </c>
    </row>
    <row r="77" spans="2:18" s="31" customFormat="1" ht="15" x14ac:dyDescent="0.25">
      <c r="B77" s="32">
        <v>68</v>
      </c>
      <c r="C77" s="33"/>
      <c r="D77" s="82"/>
      <c r="E77" s="82"/>
      <c r="F77" s="34"/>
      <c r="G77" s="82"/>
      <c r="H77" s="153"/>
      <c r="I77" s="112">
        <f t="shared" si="17"/>
        <v>0</v>
      </c>
      <c r="J77" s="115"/>
      <c r="K77" s="85">
        <f t="shared" si="18"/>
        <v>0</v>
      </c>
      <c r="L77" s="69" t="str">
        <f t="shared" si="13"/>
        <v/>
      </c>
      <c r="M77" s="9"/>
      <c r="N77" s="74" t="str">
        <f t="shared" si="19"/>
        <v/>
      </c>
      <c r="O77" s="70" t="str">
        <f t="shared" si="14"/>
        <v/>
      </c>
      <c r="P77" s="71" t="str">
        <f t="shared" ref="P77:P119" si="20">IF(O77="","",IF(O77*L77&gt;(G77*40%),(G77*40%),O77*L77))</f>
        <v/>
      </c>
      <c r="Q77" s="72" t="str">
        <f t="shared" si="15"/>
        <v/>
      </c>
      <c r="R77" s="73" t="str">
        <f t="shared" si="16"/>
        <v/>
      </c>
    </row>
    <row r="78" spans="2:18" s="31" customFormat="1" ht="15" x14ac:dyDescent="0.25">
      <c r="B78" s="32">
        <v>69</v>
      </c>
      <c r="C78" s="33"/>
      <c r="D78" s="82"/>
      <c r="E78" s="82"/>
      <c r="F78" s="34"/>
      <c r="G78" s="82"/>
      <c r="H78" s="153"/>
      <c r="I78" s="112">
        <f t="shared" si="17"/>
        <v>0</v>
      </c>
      <c r="J78" s="115"/>
      <c r="K78" s="85">
        <f t="shared" si="18"/>
        <v>0</v>
      </c>
      <c r="L78" s="69" t="str">
        <f t="shared" si="13"/>
        <v/>
      </c>
      <c r="M78" s="9"/>
      <c r="N78" s="74" t="str">
        <f t="shared" si="19"/>
        <v/>
      </c>
      <c r="O78" s="70" t="str">
        <f t="shared" si="14"/>
        <v/>
      </c>
      <c r="P78" s="71" t="str">
        <f t="shared" si="20"/>
        <v/>
      </c>
      <c r="Q78" s="72" t="str">
        <f t="shared" si="15"/>
        <v/>
      </c>
      <c r="R78" s="73" t="str">
        <f t="shared" si="16"/>
        <v/>
      </c>
    </row>
    <row r="79" spans="2:18" s="31" customFormat="1" ht="15" x14ac:dyDescent="0.25">
      <c r="B79" s="35">
        <v>70</v>
      </c>
      <c r="C79" s="33"/>
      <c r="D79" s="82"/>
      <c r="E79" s="82"/>
      <c r="F79" s="34"/>
      <c r="G79" s="82"/>
      <c r="H79" s="153"/>
      <c r="I79" s="112">
        <f t="shared" si="17"/>
        <v>0</v>
      </c>
      <c r="J79" s="115"/>
      <c r="K79" s="85">
        <f t="shared" si="18"/>
        <v>0</v>
      </c>
      <c r="L79" s="69" t="str">
        <f t="shared" si="13"/>
        <v/>
      </c>
      <c r="M79" s="9"/>
      <c r="N79" s="74" t="str">
        <f t="shared" si="19"/>
        <v/>
      </c>
      <c r="O79" s="70" t="str">
        <f t="shared" si="14"/>
        <v/>
      </c>
      <c r="P79" s="71" t="str">
        <f t="shared" si="20"/>
        <v/>
      </c>
      <c r="Q79" s="72" t="str">
        <f t="shared" si="15"/>
        <v/>
      </c>
      <c r="R79" s="73" t="str">
        <f t="shared" si="16"/>
        <v/>
      </c>
    </row>
    <row r="80" spans="2:18" s="31" customFormat="1" ht="15" x14ac:dyDescent="0.25">
      <c r="B80" s="32">
        <v>71</v>
      </c>
      <c r="C80" s="33"/>
      <c r="D80" s="82"/>
      <c r="E80" s="82"/>
      <c r="F80" s="34"/>
      <c r="G80" s="82"/>
      <c r="H80" s="153"/>
      <c r="I80" s="112">
        <f t="shared" si="17"/>
        <v>0</v>
      </c>
      <c r="J80" s="115"/>
      <c r="K80" s="85">
        <f t="shared" si="18"/>
        <v>0</v>
      </c>
      <c r="L80" s="69" t="str">
        <f t="shared" si="13"/>
        <v/>
      </c>
      <c r="M80" s="9"/>
      <c r="N80" s="74" t="str">
        <f t="shared" si="19"/>
        <v/>
      </c>
      <c r="O80" s="70" t="str">
        <f t="shared" si="14"/>
        <v/>
      </c>
      <c r="P80" s="71" t="str">
        <f t="shared" si="20"/>
        <v/>
      </c>
      <c r="Q80" s="72" t="str">
        <f t="shared" si="15"/>
        <v/>
      </c>
      <c r="R80" s="73" t="str">
        <f t="shared" si="16"/>
        <v/>
      </c>
    </row>
    <row r="81" spans="2:18" s="31" customFormat="1" ht="15" x14ac:dyDescent="0.25">
      <c r="B81" s="32">
        <v>72</v>
      </c>
      <c r="C81" s="33"/>
      <c r="D81" s="82"/>
      <c r="E81" s="82"/>
      <c r="F81" s="34"/>
      <c r="G81" s="82"/>
      <c r="H81" s="153"/>
      <c r="I81" s="112">
        <f t="shared" si="17"/>
        <v>0</v>
      </c>
      <c r="J81" s="115"/>
      <c r="K81" s="85">
        <f t="shared" si="18"/>
        <v>0</v>
      </c>
      <c r="L81" s="69" t="str">
        <f t="shared" si="13"/>
        <v/>
      </c>
      <c r="M81" s="9"/>
      <c r="N81" s="74" t="str">
        <f t="shared" si="19"/>
        <v/>
      </c>
      <c r="O81" s="70" t="str">
        <f t="shared" si="14"/>
        <v/>
      </c>
      <c r="P81" s="71" t="str">
        <f t="shared" si="20"/>
        <v/>
      </c>
      <c r="Q81" s="72" t="str">
        <f t="shared" si="15"/>
        <v/>
      </c>
      <c r="R81" s="73" t="str">
        <f t="shared" si="16"/>
        <v/>
      </c>
    </row>
    <row r="82" spans="2:18" s="31" customFormat="1" ht="15" x14ac:dyDescent="0.25">
      <c r="B82" s="35">
        <v>73</v>
      </c>
      <c r="C82" s="33"/>
      <c r="D82" s="82"/>
      <c r="E82" s="82"/>
      <c r="F82" s="34"/>
      <c r="G82" s="82"/>
      <c r="H82" s="153"/>
      <c r="I82" s="112">
        <f t="shared" si="17"/>
        <v>0</v>
      </c>
      <c r="J82" s="115"/>
      <c r="K82" s="85">
        <f t="shared" si="18"/>
        <v>0</v>
      </c>
      <c r="L82" s="69" t="str">
        <f t="shared" si="13"/>
        <v/>
      </c>
      <c r="M82" s="9"/>
      <c r="N82" s="74" t="str">
        <f t="shared" si="19"/>
        <v/>
      </c>
      <c r="O82" s="70" t="str">
        <f t="shared" si="14"/>
        <v/>
      </c>
      <c r="P82" s="71" t="str">
        <f t="shared" si="20"/>
        <v/>
      </c>
      <c r="Q82" s="72" t="str">
        <f t="shared" si="15"/>
        <v/>
      </c>
      <c r="R82" s="73" t="str">
        <f t="shared" si="16"/>
        <v/>
      </c>
    </row>
    <row r="83" spans="2:18" s="31" customFormat="1" ht="15" x14ac:dyDescent="0.25">
      <c r="B83" s="32">
        <v>74</v>
      </c>
      <c r="C83" s="33"/>
      <c r="D83" s="82"/>
      <c r="E83" s="82"/>
      <c r="F83" s="34"/>
      <c r="G83" s="82"/>
      <c r="H83" s="153"/>
      <c r="I83" s="112">
        <f t="shared" si="17"/>
        <v>0</v>
      </c>
      <c r="J83" s="115"/>
      <c r="K83" s="85">
        <f t="shared" si="18"/>
        <v>0</v>
      </c>
      <c r="L83" s="69" t="str">
        <f t="shared" si="13"/>
        <v/>
      </c>
      <c r="M83" s="9"/>
      <c r="N83" s="74" t="str">
        <f t="shared" si="19"/>
        <v/>
      </c>
      <c r="O83" s="70" t="str">
        <f t="shared" si="14"/>
        <v/>
      </c>
      <c r="P83" s="71" t="str">
        <f t="shared" si="20"/>
        <v/>
      </c>
      <c r="Q83" s="72" t="str">
        <f t="shared" si="15"/>
        <v/>
      </c>
      <c r="R83" s="73" t="str">
        <f t="shared" si="16"/>
        <v/>
      </c>
    </row>
    <row r="84" spans="2:18" s="31" customFormat="1" ht="15" x14ac:dyDescent="0.25">
      <c r="B84" s="32">
        <v>75</v>
      </c>
      <c r="C84" s="33"/>
      <c r="D84" s="82"/>
      <c r="E84" s="82"/>
      <c r="F84" s="34"/>
      <c r="G84" s="82"/>
      <c r="H84" s="153"/>
      <c r="I84" s="112">
        <f t="shared" si="17"/>
        <v>0</v>
      </c>
      <c r="J84" s="115"/>
      <c r="K84" s="85">
        <f t="shared" si="18"/>
        <v>0</v>
      </c>
      <c r="L84" s="69" t="str">
        <f t="shared" si="13"/>
        <v/>
      </c>
      <c r="M84" s="9"/>
      <c r="N84" s="74" t="str">
        <f t="shared" si="19"/>
        <v/>
      </c>
      <c r="O84" s="70" t="str">
        <f t="shared" si="14"/>
        <v/>
      </c>
      <c r="P84" s="71" t="str">
        <f t="shared" si="20"/>
        <v/>
      </c>
      <c r="Q84" s="72" t="str">
        <f t="shared" si="15"/>
        <v/>
      </c>
      <c r="R84" s="73" t="str">
        <f t="shared" si="16"/>
        <v/>
      </c>
    </row>
    <row r="85" spans="2:18" s="31" customFormat="1" ht="15" x14ac:dyDescent="0.25">
      <c r="B85" s="35">
        <v>76</v>
      </c>
      <c r="C85" s="33"/>
      <c r="D85" s="82"/>
      <c r="E85" s="82"/>
      <c r="F85" s="34"/>
      <c r="G85" s="82"/>
      <c r="H85" s="153"/>
      <c r="I85" s="112">
        <f t="shared" ref="I85:I95" si="21">SUM(G85+H85)</f>
        <v>0</v>
      </c>
      <c r="J85" s="115"/>
      <c r="K85" s="85">
        <f t="shared" ref="K85:K95" si="22">SUM(D85+E85)/2</f>
        <v>0</v>
      </c>
      <c r="L85" s="69" t="str">
        <f t="shared" ref="L85:L95" si="23">IF((D85+E85)&gt;0,K85*$L$9,"")</f>
        <v/>
      </c>
      <c r="M85" s="9"/>
      <c r="N85" s="74" t="str">
        <f t="shared" ref="N85:N95" si="24">IF((D85+E85)&gt;0,G85/(K85),"")</f>
        <v/>
      </c>
      <c r="O85" s="70" t="str">
        <f t="shared" si="14"/>
        <v/>
      </c>
      <c r="P85" s="71" t="str">
        <f t="shared" si="20"/>
        <v/>
      </c>
      <c r="Q85" s="72" t="str">
        <f t="shared" si="15"/>
        <v/>
      </c>
      <c r="R85" s="73" t="str">
        <f t="shared" ref="R85:R95" si="25">IF((D85+E85)&gt;0,P85+Q85,Q85)</f>
        <v/>
      </c>
    </row>
    <row r="86" spans="2:18" s="31" customFormat="1" ht="15" x14ac:dyDescent="0.25">
      <c r="B86" s="32">
        <v>77</v>
      </c>
      <c r="C86" s="33"/>
      <c r="D86" s="82"/>
      <c r="E86" s="82"/>
      <c r="F86" s="34"/>
      <c r="G86" s="82"/>
      <c r="H86" s="153"/>
      <c r="I86" s="112">
        <f t="shared" si="21"/>
        <v>0</v>
      </c>
      <c r="J86" s="115"/>
      <c r="K86" s="85">
        <f t="shared" si="22"/>
        <v>0</v>
      </c>
      <c r="L86" s="69" t="str">
        <f t="shared" si="23"/>
        <v/>
      </c>
      <c r="M86" s="9"/>
      <c r="N86" s="74" t="str">
        <f t="shared" si="24"/>
        <v/>
      </c>
      <c r="O86" s="70" t="str">
        <f t="shared" si="14"/>
        <v/>
      </c>
      <c r="P86" s="71" t="str">
        <f t="shared" si="20"/>
        <v/>
      </c>
      <c r="Q86" s="72" t="str">
        <f t="shared" si="15"/>
        <v/>
      </c>
      <c r="R86" s="73" t="str">
        <f t="shared" si="25"/>
        <v/>
      </c>
    </row>
    <row r="87" spans="2:18" s="31" customFormat="1" ht="15" x14ac:dyDescent="0.25">
      <c r="B87" s="32">
        <v>78</v>
      </c>
      <c r="C87" s="33"/>
      <c r="D87" s="82"/>
      <c r="E87" s="82"/>
      <c r="F87" s="34"/>
      <c r="G87" s="82"/>
      <c r="H87" s="153"/>
      <c r="I87" s="112">
        <f t="shared" si="21"/>
        <v>0</v>
      </c>
      <c r="J87" s="115"/>
      <c r="K87" s="85">
        <f t="shared" si="22"/>
        <v>0</v>
      </c>
      <c r="L87" s="69" t="str">
        <f t="shared" si="23"/>
        <v/>
      </c>
      <c r="M87" s="9"/>
      <c r="N87" s="74" t="str">
        <f t="shared" si="24"/>
        <v/>
      </c>
      <c r="O87" s="70" t="str">
        <f t="shared" si="14"/>
        <v/>
      </c>
      <c r="P87" s="71" t="str">
        <f t="shared" si="20"/>
        <v/>
      </c>
      <c r="Q87" s="72" t="str">
        <f t="shared" si="15"/>
        <v/>
      </c>
      <c r="R87" s="73" t="str">
        <f t="shared" si="25"/>
        <v/>
      </c>
    </row>
    <row r="88" spans="2:18" s="31" customFormat="1" ht="15" x14ac:dyDescent="0.25">
      <c r="B88" s="35">
        <v>79</v>
      </c>
      <c r="C88" s="33"/>
      <c r="D88" s="82"/>
      <c r="E88" s="82"/>
      <c r="F88" s="34"/>
      <c r="G88" s="82"/>
      <c r="H88" s="153"/>
      <c r="I88" s="112">
        <f t="shared" si="21"/>
        <v>0</v>
      </c>
      <c r="J88" s="115"/>
      <c r="K88" s="85">
        <f t="shared" si="22"/>
        <v>0</v>
      </c>
      <c r="L88" s="69" t="str">
        <f t="shared" si="23"/>
        <v/>
      </c>
      <c r="M88" s="9"/>
      <c r="N88" s="74" t="str">
        <f t="shared" si="24"/>
        <v/>
      </c>
      <c r="O88" s="70" t="str">
        <f t="shared" si="14"/>
        <v/>
      </c>
      <c r="P88" s="71" t="str">
        <f t="shared" si="20"/>
        <v/>
      </c>
      <c r="Q88" s="72" t="str">
        <f t="shared" si="15"/>
        <v/>
      </c>
      <c r="R88" s="73" t="str">
        <f t="shared" si="25"/>
        <v/>
      </c>
    </row>
    <row r="89" spans="2:18" s="31" customFormat="1" ht="15" x14ac:dyDescent="0.25">
      <c r="B89" s="32">
        <v>80</v>
      </c>
      <c r="C89" s="33"/>
      <c r="D89" s="82"/>
      <c r="E89" s="82"/>
      <c r="F89" s="34"/>
      <c r="G89" s="82"/>
      <c r="H89" s="153"/>
      <c r="I89" s="112">
        <f t="shared" si="21"/>
        <v>0</v>
      </c>
      <c r="J89" s="115"/>
      <c r="K89" s="85">
        <f t="shared" si="22"/>
        <v>0</v>
      </c>
      <c r="L89" s="69" t="str">
        <f t="shared" si="23"/>
        <v/>
      </c>
      <c r="M89" s="9"/>
      <c r="N89" s="74" t="str">
        <f t="shared" si="24"/>
        <v/>
      </c>
      <c r="O89" s="70" t="str">
        <f t="shared" si="14"/>
        <v/>
      </c>
      <c r="P89" s="71" t="str">
        <f t="shared" si="20"/>
        <v/>
      </c>
      <c r="Q89" s="72" t="str">
        <f t="shared" si="15"/>
        <v/>
      </c>
      <c r="R89" s="73" t="str">
        <f t="shared" si="25"/>
        <v/>
      </c>
    </row>
    <row r="90" spans="2:18" s="31" customFormat="1" ht="15" x14ac:dyDescent="0.25">
      <c r="B90" s="32">
        <v>81</v>
      </c>
      <c r="C90" s="33"/>
      <c r="D90" s="82"/>
      <c r="E90" s="82"/>
      <c r="F90" s="34"/>
      <c r="G90" s="82"/>
      <c r="H90" s="153"/>
      <c r="I90" s="112">
        <f t="shared" si="21"/>
        <v>0</v>
      </c>
      <c r="J90" s="115"/>
      <c r="K90" s="85">
        <f t="shared" si="22"/>
        <v>0</v>
      </c>
      <c r="L90" s="69" t="str">
        <f t="shared" si="23"/>
        <v/>
      </c>
      <c r="M90" s="9"/>
      <c r="N90" s="74" t="str">
        <f t="shared" si="24"/>
        <v/>
      </c>
      <c r="O90" s="70" t="str">
        <f t="shared" si="14"/>
        <v/>
      </c>
      <c r="P90" s="71" t="str">
        <f t="shared" si="20"/>
        <v/>
      </c>
      <c r="Q90" s="72" t="str">
        <f t="shared" si="15"/>
        <v/>
      </c>
      <c r="R90" s="73" t="str">
        <f t="shared" si="25"/>
        <v/>
      </c>
    </row>
    <row r="91" spans="2:18" s="31" customFormat="1" ht="15" x14ac:dyDescent="0.25">
      <c r="B91" s="35">
        <v>82</v>
      </c>
      <c r="C91" s="33"/>
      <c r="D91" s="82"/>
      <c r="E91" s="82"/>
      <c r="F91" s="34"/>
      <c r="G91" s="82"/>
      <c r="H91" s="153"/>
      <c r="I91" s="112">
        <f t="shared" si="21"/>
        <v>0</v>
      </c>
      <c r="J91" s="115"/>
      <c r="K91" s="85">
        <f t="shared" si="22"/>
        <v>0</v>
      </c>
      <c r="L91" s="69" t="str">
        <f t="shared" si="23"/>
        <v/>
      </c>
      <c r="M91" s="9"/>
      <c r="N91" s="74" t="str">
        <f t="shared" si="24"/>
        <v/>
      </c>
      <c r="O91" s="70" t="str">
        <f t="shared" si="14"/>
        <v/>
      </c>
      <c r="P91" s="71" t="str">
        <f t="shared" si="20"/>
        <v/>
      </c>
      <c r="Q91" s="72" t="str">
        <f t="shared" si="15"/>
        <v/>
      </c>
      <c r="R91" s="73" t="str">
        <f t="shared" si="25"/>
        <v/>
      </c>
    </row>
    <row r="92" spans="2:18" s="31" customFormat="1" ht="15" x14ac:dyDescent="0.25">
      <c r="B92" s="32">
        <v>83</v>
      </c>
      <c r="C92" s="33"/>
      <c r="D92" s="82"/>
      <c r="E92" s="82"/>
      <c r="F92" s="34"/>
      <c r="G92" s="82"/>
      <c r="H92" s="153"/>
      <c r="I92" s="112">
        <f t="shared" si="21"/>
        <v>0</v>
      </c>
      <c r="J92" s="115"/>
      <c r="K92" s="85">
        <f t="shared" si="22"/>
        <v>0</v>
      </c>
      <c r="L92" s="69" t="str">
        <f t="shared" si="23"/>
        <v/>
      </c>
      <c r="M92" s="9"/>
      <c r="N92" s="74" t="str">
        <f t="shared" si="24"/>
        <v/>
      </c>
      <c r="O92" s="70" t="str">
        <f t="shared" si="14"/>
        <v/>
      </c>
      <c r="P92" s="71" t="str">
        <f t="shared" si="20"/>
        <v/>
      </c>
      <c r="Q92" s="72" t="str">
        <f t="shared" si="15"/>
        <v/>
      </c>
      <c r="R92" s="73" t="str">
        <f t="shared" si="25"/>
        <v/>
      </c>
    </row>
    <row r="93" spans="2:18" s="31" customFormat="1" ht="15" x14ac:dyDescent="0.25">
      <c r="B93" s="32">
        <v>84</v>
      </c>
      <c r="C93" s="33"/>
      <c r="D93" s="82"/>
      <c r="E93" s="82"/>
      <c r="F93" s="34"/>
      <c r="G93" s="82"/>
      <c r="H93" s="153"/>
      <c r="I93" s="112">
        <f t="shared" si="21"/>
        <v>0</v>
      </c>
      <c r="J93" s="115"/>
      <c r="K93" s="85">
        <f t="shared" si="22"/>
        <v>0</v>
      </c>
      <c r="L93" s="69" t="str">
        <f t="shared" si="23"/>
        <v/>
      </c>
      <c r="M93" s="9"/>
      <c r="N93" s="74" t="str">
        <f t="shared" si="24"/>
        <v/>
      </c>
      <c r="O93" s="70" t="str">
        <f t="shared" si="14"/>
        <v/>
      </c>
      <c r="P93" s="71" t="str">
        <f t="shared" si="20"/>
        <v/>
      </c>
      <c r="Q93" s="72" t="str">
        <f t="shared" si="15"/>
        <v/>
      </c>
      <c r="R93" s="73" t="str">
        <f t="shared" si="25"/>
        <v/>
      </c>
    </row>
    <row r="94" spans="2:18" s="31" customFormat="1" ht="15" x14ac:dyDescent="0.25">
      <c r="B94" s="35">
        <v>85</v>
      </c>
      <c r="C94" s="33"/>
      <c r="D94" s="82"/>
      <c r="E94" s="82"/>
      <c r="F94" s="34"/>
      <c r="G94" s="82"/>
      <c r="H94" s="153"/>
      <c r="I94" s="112">
        <f t="shared" si="21"/>
        <v>0</v>
      </c>
      <c r="J94" s="115"/>
      <c r="K94" s="85">
        <f t="shared" si="22"/>
        <v>0</v>
      </c>
      <c r="L94" s="69" t="str">
        <f t="shared" si="23"/>
        <v/>
      </c>
      <c r="M94" s="9"/>
      <c r="N94" s="74" t="str">
        <f t="shared" si="24"/>
        <v/>
      </c>
      <c r="O94" s="70" t="str">
        <f t="shared" si="14"/>
        <v/>
      </c>
      <c r="P94" s="71" t="str">
        <f t="shared" si="20"/>
        <v/>
      </c>
      <c r="Q94" s="72" t="str">
        <f t="shared" si="15"/>
        <v/>
      </c>
      <c r="R94" s="73" t="str">
        <f t="shared" si="25"/>
        <v/>
      </c>
    </row>
    <row r="95" spans="2:18" s="31" customFormat="1" ht="15" x14ac:dyDescent="0.25">
      <c r="B95" s="32">
        <v>86</v>
      </c>
      <c r="C95" s="33"/>
      <c r="D95" s="82"/>
      <c r="E95" s="82"/>
      <c r="F95" s="34"/>
      <c r="G95" s="82"/>
      <c r="H95" s="153"/>
      <c r="I95" s="112">
        <f t="shared" si="21"/>
        <v>0</v>
      </c>
      <c r="J95" s="115"/>
      <c r="K95" s="85">
        <f t="shared" si="22"/>
        <v>0</v>
      </c>
      <c r="L95" s="69" t="str">
        <f t="shared" si="23"/>
        <v/>
      </c>
      <c r="M95" s="9"/>
      <c r="N95" s="74" t="str">
        <f t="shared" si="24"/>
        <v/>
      </c>
      <c r="O95" s="70" t="str">
        <f t="shared" si="14"/>
        <v/>
      </c>
      <c r="P95" s="71" t="str">
        <f t="shared" si="20"/>
        <v/>
      </c>
      <c r="Q95" s="72" t="str">
        <f t="shared" si="15"/>
        <v/>
      </c>
      <c r="R95" s="73" t="str">
        <f t="shared" si="25"/>
        <v/>
      </c>
    </row>
    <row r="96" spans="2:18" s="31" customFormat="1" ht="15" x14ac:dyDescent="0.25">
      <c r="B96" s="32">
        <v>87</v>
      </c>
      <c r="C96" s="33"/>
      <c r="D96" s="82"/>
      <c r="E96" s="82"/>
      <c r="F96" s="34"/>
      <c r="G96" s="82"/>
      <c r="H96" s="153"/>
      <c r="I96" s="112">
        <f t="shared" si="17"/>
        <v>0</v>
      </c>
      <c r="J96" s="115"/>
      <c r="K96" s="85">
        <f t="shared" si="18"/>
        <v>0</v>
      </c>
      <c r="L96" s="69" t="str">
        <f t="shared" si="13"/>
        <v/>
      </c>
      <c r="M96" s="9"/>
      <c r="N96" s="74" t="str">
        <f t="shared" si="19"/>
        <v/>
      </c>
      <c r="O96" s="70" t="str">
        <f t="shared" si="14"/>
        <v/>
      </c>
      <c r="P96" s="71" t="str">
        <f t="shared" si="20"/>
        <v/>
      </c>
      <c r="Q96" s="72" t="str">
        <f t="shared" si="15"/>
        <v/>
      </c>
      <c r="R96" s="73" t="str">
        <f t="shared" si="16"/>
        <v/>
      </c>
    </row>
    <row r="97" spans="2:18" s="31" customFormat="1" ht="15" x14ac:dyDescent="0.25">
      <c r="B97" s="35">
        <v>88</v>
      </c>
      <c r="C97" s="33"/>
      <c r="D97" s="82"/>
      <c r="E97" s="82"/>
      <c r="F97" s="34"/>
      <c r="G97" s="82"/>
      <c r="H97" s="153"/>
      <c r="I97" s="112">
        <f t="shared" si="17"/>
        <v>0</v>
      </c>
      <c r="J97" s="115"/>
      <c r="K97" s="85">
        <f t="shared" si="18"/>
        <v>0</v>
      </c>
      <c r="L97" s="69" t="str">
        <f t="shared" si="13"/>
        <v/>
      </c>
      <c r="M97" s="9"/>
      <c r="N97" s="74" t="str">
        <f t="shared" si="19"/>
        <v/>
      </c>
      <c r="O97" s="70" t="str">
        <f t="shared" si="14"/>
        <v/>
      </c>
      <c r="P97" s="71" t="str">
        <f t="shared" si="20"/>
        <v/>
      </c>
      <c r="Q97" s="72" t="str">
        <f t="shared" si="15"/>
        <v/>
      </c>
      <c r="R97" s="73" t="str">
        <f t="shared" si="16"/>
        <v/>
      </c>
    </row>
    <row r="98" spans="2:18" s="31" customFormat="1" ht="15" x14ac:dyDescent="0.25">
      <c r="B98" s="32">
        <v>89</v>
      </c>
      <c r="C98" s="33"/>
      <c r="D98" s="82"/>
      <c r="E98" s="82"/>
      <c r="F98" s="34"/>
      <c r="G98" s="82"/>
      <c r="H98" s="153"/>
      <c r="I98" s="112">
        <f t="shared" si="17"/>
        <v>0</v>
      </c>
      <c r="J98" s="115"/>
      <c r="K98" s="85">
        <f t="shared" si="18"/>
        <v>0</v>
      </c>
      <c r="L98" s="69" t="str">
        <f t="shared" si="13"/>
        <v/>
      </c>
      <c r="M98" s="9"/>
      <c r="N98" s="74" t="str">
        <f t="shared" si="19"/>
        <v/>
      </c>
      <c r="O98" s="70" t="str">
        <f t="shared" si="14"/>
        <v/>
      </c>
      <c r="P98" s="71" t="str">
        <f t="shared" si="20"/>
        <v/>
      </c>
      <c r="Q98" s="72" t="str">
        <f t="shared" si="15"/>
        <v/>
      </c>
      <c r="R98" s="73" t="str">
        <f t="shared" si="16"/>
        <v/>
      </c>
    </row>
    <row r="99" spans="2:18" s="31" customFormat="1" ht="15" x14ac:dyDescent="0.25">
      <c r="B99" s="32">
        <v>90</v>
      </c>
      <c r="C99" s="33"/>
      <c r="D99" s="82"/>
      <c r="E99" s="82"/>
      <c r="F99" s="34"/>
      <c r="G99" s="82"/>
      <c r="H99" s="153"/>
      <c r="I99" s="112">
        <f t="shared" si="17"/>
        <v>0</v>
      </c>
      <c r="J99" s="115"/>
      <c r="K99" s="85">
        <f t="shared" si="18"/>
        <v>0</v>
      </c>
      <c r="L99" s="69" t="str">
        <f t="shared" si="13"/>
        <v/>
      </c>
      <c r="M99" s="9"/>
      <c r="N99" s="74" t="str">
        <f t="shared" si="19"/>
        <v/>
      </c>
      <c r="O99" s="70" t="str">
        <f t="shared" si="14"/>
        <v/>
      </c>
      <c r="P99" s="71" t="str">
        <f t="shared" si="20"/>
        <v/>
      </c>
      <c r="Q99" s="72" t="str">
        <f t="shared" si="15"/>
        <v/>
      </c>
      <c r="R99" s="73" t="str">
        <f t="shared" si="16"/>
        <v/>
      </c>
    </row>
    <row r="100" spans="2:18" s="31" customFormat="1" ht="15" x14ac:dyDescent="0.25">
      <c r="B100" s="35">
        <v>91</v>
      </c>
      <c r="C100" s="33"/>
      <c r="D100" s="82"/>
      <c r="E100" s="82"/>
      <c r="F100" s="34"/>
      <c r="G100" s="82"/>
      <c r="H100" s="153"/>
      <c r="I100" s="112">
        <f t="shared" si="17"/>
        <v>0</v>
      </c>
      <c r="J100" s="115"/>
      <c r="K100" s="85">
        <f t="shared" si="18"/>
        <v>0</v>
      </c>
      <c r="L100" s="69" t="str">
        <f t="shared" si="13"/>
        <v/>
      </c>
      <c r="M100" s="9"/>
      <c r="N100" s="74" t="str">
        <f t="shared" si="19"/>
        <v/>
      </c>
      <c r="O100" s="70" t="str">
        <f t="shared" si="14"/>
        <v/>
      </c>
      <c r="P100" s="71" t="str">
        <f t="shared" si="20"/>
        <v/>
      </c>
      <c r="Q100" s="72" t="str">
        <f t="shared" si="15"/>
        <v/>
      </c>
      <c r="R100" s="73" t="str">
        <f t="shared" si="16"/>
        <v/>
      </c>
    </row>
    <row r="101" spans="2:18" s="31" customFormat="1" ht="15" x14ac:dyDescent="0.25">
      <c r="B101" s="32">
        <v>92</v>
      </c>
      <c r="C101" s="33"/>
      <c r="D101" s="82"/>
      <c r="E101" s="82"/>
      <c r="F101" s="34"/>
      <c r="G101" s="82"/>
      <c r="H101" s="153"/>
      <c r="I101" s="112">
        <f t="shared" si="17"/>
        <v>0</v>
      </c>
      <c r="J101" s="115"/>
      <c r="K101" s="85">
        <f t="shared" si="18"/>
        <v>0</v>
      </c>
      <c r="L101" s="69" t="str">
        <f t="shared" si="13"/>
        <v/>
      </c>
      <c r="M101" s="9"/>
      <c r="N101" s="74" t="str">
        <f t="shared" si="19"/>
        <v/>
      </c>
      <c r="O101" s="70" t="str">
        <f t="shared" si="14"/>
        <v/>
      </c>
      <c r="P101" s="71" t="str">
        <f t="shared" si="20"/>
        <v/>
      </c>
      <c r="Q101" s="72" t="str">
        <f t="shared" si="15"/>
        <v/>
      </c>
      <c r="R101" s="73" t="str">
        <f t="shared" si="16"/>
        <v/>
      </c>
    </row>
    <row r="102" spans="2:18" s="31" customFormat="1" ht="15" x14ac:dyDescent="0.25">
      <c r="B102" s="32">
        <v>93</v>
      </c>
      <c r="C102" s="33"/>
      <c r="D102" s="82"/>
      <c r="E102" s="82"/>
      <c r="F102" s="34"/>
      <c r="G102" s="82"/>
      <c r="H102" s="153"/>
      <c r="I102" s="112">
        <f t="shared" si="17"/>
        <v>0</v>
      </c>
      <c r="J102" s="115"/>
      <c r="K102" s="85">
        <f t="shared" si="18"/>
        <v>0</v>
      </c>
      <c r="L102" s="69" t="str">
        <f t="shared" si="13"/>
        <v/>
      </c>
      <c r="M102" s="9"/>
      <c r="N102" s="74" t="str">
        <f t="shared" si="19"/>
        <v/>
      </c>
      <c r="O102" s="70" t="str">
        <f t="shared" si="14"/>
        <v/>
      </c>
      <c r="P102" s="71" t="str">
        <f t="shared" si="20"/>
        <v/>
      </c>
      <c r="Q102" s="72" t="str">
        <f t="shared" si="15"/>
        <v/>
      </c>
      <c r="R102" s="73" t="str">
        <f t="shared" si="16"/>
        <v/>
      </c>
    </row>
    <row r="103" spans="2:18" s="31" customFormat="1" ht="15" x14ac:dyDescent="0.25">
      <c r="B103" s="35">
        <v>94</v>
      </c>
      <c r="C103" s="33"/>
      <c r="D103" s="82"/>
      <c r="E103" s="82"/>
      <c r="F103" s="34"/>
      <c r="G103" s="82"/>
      <c r="H103" s="153"/>
      <c r="I103" s="112">
        <f t="shared" si="17"/>
        <v>0</v>
      </c>
      <c r="J103" s="115"/>
      <c r="K103" s="85">
        <f t="shared" si="18"/>
        <v>0</v>
      </c>
      <c r="L103" s="69" t="str">
        <f t="shared" si="13"/>
        <v/>
      </c>
      <c r="M103" s="9"/>
      <c r="N103" s="74" t="str">
        <f t="shared" si="19"/>
        <v/>
      </c>
      <c r="O103" s="70" t="str">
        <f t="shared" si="14"/>
        <v/>
      </c>
      <c r="P103" s="71" t="str">
        <f t="shared" si="20"/>
        <v/>
      </c>
      <c r="Q103" s="72" t="str">
        <f t="shared" si="15"/>
        <v/>
      </c>
      <c r="R103" s="73" t="str">
        <f t="shared" si="16"/>
        <v/>
      </c>
    </row>
    <row r="104" spans="2:18" s="31" customFormat="1" ht="15" x14ac:dyDescent="0.25">
      <c r="B104" s="32">
        <v>95</v>
      </c>
      <c r="C104" s="33"/>
      <c r="D104" s="82"/>
      <c r="E104" s="82"/>
      <c r="F104" s="34"/>
      <c r="G104" s="82"/>
      <c r="H104" s="153"/>
      <c r="I104" s="112">
        <f t="shared" si="17"/>
        <v>0</v>
      </c>
      <c r="J104" s="115"/>
      <c r="K104" s="85">
        <f t="shared" si="18"/>
        <v>0</v>
      </c>
      <c r="L104" s="69" t="str">
        <f t="shared" si="13"/>
        <v/>
      </c>
      <c r="M104" s="9"/>
      <c r="N104" s="74" t="str">
        <f t="shared" si="19"/>
        <v/>
      </c>
      <c r="O104" s="70" t="str">
        <f t="shared" si="14"/>
        <v/>
      </c>
      <c r="P104" s="71" t="str">
        <f t="shared" si="20"/>
        <v/>
      </c>
      <c r="Q104" s="72" t="str">
        <f t="shared" si="15"/>
        <v/>
      </c>
      <c r="R104" s="73" t="str">
        <f t="shared" si="16"/>
        <v/>
      </c>
    </row>
    <row r="105" spans="2:18" s="31" customFormat="1" ht="15" x14ac:dyDescent="0.25">
      <c r="B105" s="32">
        <v>96</v>
      </c>
      <c r="C105" s="33"/>
      <c r="D105" s="82"/>
      <c r="E105" s="82"/>
      <c r="F105" s="34"/>
      <c r="G105" s="82"/>
      <c r="H105" s="153"/>
      <c r="I105" s="112">
        <f t="shared" si="17"/>
        <v>0</v>
      </c>
      <c r="J105" s="115"/>
      <c r="K105" s="85">
        <f t="shared" si="18"/>
        <v>0</v>
      </c>
      <c r="L105" s="69" t="str">
        <f t="shared" si="13"/>
        <v/>
      </c>
      <c r="M105" s="9"/>
      <c r="N105" s="74" t="str">
        <f t="shared" si="19"/>
        <v/>
      </c>
      <c r="O105" s="70" t="str">
        <f t="shared" si="14"/>
        <v/>
      </c>
      <c r="P105" s="71" t="str">
        <f t="shared" si="20"/>
        <v/>
      </c>
      <c r="Q105" s="72" t="str">
        <f t="shared" si="15"/>
        <v/>
      </c>
      <c r="R105" s="73" t="str">
        <f t="shared" si="16"/>
        <v/>
      </c>
    </row>
    <row r="106" spans="2:18" s="31" customFormat="1" ht="15" x14ac:dyDescent="0.25">
      <c r="B106" s="35">
        <v>97</v>
      </c>
      <c r="C106" s="33"/>
      <c r="D106" s="82"/>
      <c r="E106" s="82"/>
      <c r="F106" s="34"/>
      <c r="G106" s="82"/>
      <c r="H106" s="153"/>
      <c r="I106" s="112">
        <f t="shared" si="17"/>
        <v>0</v>
      </c>
      <c r="J106" s="115"/>
      <c r="K106" s="85">
        <f t="shared" si="18"/>
        <v>0</v>
      </c>
      <c r="L106" s="69" t="str">
        <f t="shared" si="13"/>
        <v/>
      </c>
      <c r="M106" s="9"/>
      <c r="N106" s="74" t="str">
        <f t="shared" si="19"/>
        <v/>
      </c>
      <c r="O106" s="70" t="str">
        <f t="shared" ref="O106:O119" si="26">IF(N106="","",IF((N106*$O$5/$N$5)&gt;$O$5,$O$5,(N106*$O$5/$N$5)))</f>
        <v/>
      </c>
      <c r="P106" s="71" t="str">
        <f t="shared" si="20"/>
        <v/>
      </c>
      <c r="Q106" s="72" t="str">
        <f t="shared" ref="Q106:Q119" si="27">IF((D106+E106)&gt;0,$Q$8*K106,"")</f>
        <v/>
      </c>
      <c r="R106" s="73" t="str">
        <f t="shared" si="16"/>
        <v/>
      </c>
    </row>
    <row r="107" spans="2:18" s="31" customFormat="1" ht="15" x14ac:dyDescent="0.25">
      <c r="B107" s="32">
        <v>98</v>
      </c>
      <c r="C107" s="33"/>
      <c r="D107" s="82"/>
      <c r="E107" s="82"/>
      <c r="F107" s="34"/>
      <c r="G107" s="82"/>
      <c r="H107" s="153"/>
      <c r="I107" s="112">
        <f t="shared" si="17"/>
        <v>0</v>
      </c>
      <c r="J107" s="115"/>
      <c r="K107" s="85">
        <f t="shared" si="18"/>
        <v>0</v>
      </c>
      <c r="L107" s="69" t="str">
        <f t="shared" si="13"/>
        <v/>
      </c>
      <c r="M107" s="9"/>
      <c r="N107" s="74" t="str">
        <f t="shared" si="19"/>
        <v/>
      </c>
      <c r="O107" s="70" t="str">
        <f t="shared" si="26"/>
        <v/>
      </c>
      <c r="P107" s="71" t="str">
        <f t="shared" si="20"/>
        <v/>
      </c>
      <c r="Q107" s="72" t="str">
        <f t="shared" si="27"/>
        <v/>
      </c>
      <c r="R107" s="73" t="str">
        <f t="shared" si="16"/>
        <v/>
      </c>
    </row>
    <row r="108" spans="2:18" s="31" customFormat="1" ht="15" x14ac:dyDescent="0.25">
      <c r="B108" s="32">
        <v>99</v>
      </c>
      <c r="C108" s="33"/>
      <c r="D108" s="82"/>
      <c r="E108" s="82"/>
      <c r="F108" s="34"/>
      <c r="G108" s="82"/>
      <c r="H108" s="153"/>
      <c r="I108" s="112">
        <f t="shared" si="17"/>
        <v>0</v>
      </c>
      <c r="J108" s="115"/>
      <c r="K108" s="85">
        <f t="shared" si="18"/>
        <v>0</v>
      </c>
      <c r="L108" s="69" t="str">
        <f t="shared" si="13"/>
        <v/>
      </c>
      <c r="M108" s="9"/>
      <c r="N108" s="74" t="str">
        <f t="shared" si="19"/>
        <v/>
      </c>
      <c r="O108" s="70" t="str">
        <f t="shared" si="26"/>
        <v/>
      </c>
      <c r="P108" s="71" t="str">
        <f t="shared" si="20"/>
        <v/>
      </c>
      <c r="Q108" s="72" t="str">
        <f t="shared" si="27"/>
        <v/>
      </c>
      <c r="R108" s="73" t="str">
        <f t="shared" si="16"/>
        <v/>
      </c>
    </row>
    <row r="109" spans="2:18" s="31" customFormat="1" ht="15" x14ac:dyDescent="0.25">
      <c r="B109" s="35">
        <v>100</v>
      </c>
      <c r="C109" s="33"/>
      <c r="D109" s="82"/>
      <c r="E109" s="82"/>
      <c r="F109" s="34"/>
      <c r="G109" s="82"/>
      <c r="H109" s="153"/>
      <c r="I109" s="112">
        <f t="shared" si="17"/>
        <v>0</v>
      </c>
      <c r="J109" s="115"/>
      <c r="K109" s="85">
        <f t="shared" si="18"/>
        <v>0</v>
      </c>
      <c r="L109" s="69" t="str">
        <f t="shared" si="13"/>
        <v/>
      </c>
      <c r="M109" s="9"/>
      <c r="N109" s="74" t="str">
        <f t="shared" si="19"/>
        <v/>
      </c>
      <c r="O109" s="70" t="str">
        <f t="shared" si="26"/>
        <v/>
      </c>
      <c r="P109" s="71" t="str">
        <f t="shared" si="20"/>
        <v/>
      </c>
      <c r="Q109" s="72" t="str">
        <f t="shared" si="27"/>
        <v/>
      </c>
      <c r="R109" s="73" t="str">
        <f t="shared" si="16"/>
        <v/>
      </c>
    </row>
    <row r="110" spans="2:18" s="31" customFormat="1" ht="15" x14ac:dyDescent="0.25">
      <c r="B110" s="32">
        <v>101</v>
      </c>
      <c r="C110" s="33"/>
      <c r="D110" s="82"/>
      <c r="E110" s="82"/>
      <c r="F110" s="34"/>
      <c r="G110" s="82"/>
      <c r="H110" s="153"/>
      <c r="I110" s="112">
        <f t="shared" si="17"/>
        <v>0</v>
      </c>
      <c r="J110" s="115"/>
      <c r="K110" s="85">
        <f t="shared" si="18"/>
        <v>0</v>
      </c>
      <c r="L110" s="69" t="str">
        <f t="shared" si="13"/>
        <v/>
      </c>
      <c r="M110" s="9"/>
      <c r="N110" s="74" t="str">
        <f t="shared" si="19"/>
        <v/>
      </c>
      <c r="O110" s="70" t="str">
        <f t="shared" si="26"/>
        <v/>
      </c>
      <c r="P110" s="71" t="str">
        <f t="shared" si="20"/>
        <v/>
      </c>
      <c r="Q110" s="72" t="str">
        <f t="shared" si="27"/>
        <v/>
      </c>
      <c r="R110" s="73" t="str">
        <f t="shared" si="16"/>
        <v/>
      </c>
    </row>
    <row r="111" spans="2:18" s="31" customFormat="1" ht="15" x14ac:dyDescent="0.25">
      <c r="B111" s="32">
        <v>102</v>
      </c>
      <c r="C111" s="33"/>
      <c r="D111" s="82"/>
      <c r="E111" s="82"/>
      <c r="F111" s="34"/>
      <c r="G111" s="82"/>
      <c r="H111" s="153"/>
      <c r="I111" s="112">
        <f t="shared" si="17"/>
        <v>0</v>
      </c>
      <c r="J111" s="115"/>
      <c r="K111" s="85">
        <f t="shared" si="18"/>
        <v>0</v>
      </c>
      <c r="L111" s="69" t="str">
        <f t="shared" si="13"/>
        <v/>
      </c>
      <c r="M111" s="9"/>
      <c r="N111" s="74" t="str">
        <f t="shared" si="19"/>
        <v/>
      </c>
      <c r="O111" s="70" t="str">
        <f t="shared" si="26"/>
        <v/>
      </c>
      <c r="P111" s="71" t="str">
        <f t="shared" si="20"/>
        <v/>
      </c>
      <c r="Q111" s="72" t="str">
        <f t="shared" si="27"/>
        <v/>
      </c>
      <c r="R111" s="73" t="str">
        <f t="shared" si="16"/>
        <v/>
      </c>
    </row>
    <row r="112" spans="2:18" s="31" customFormat="1" ht="15" x14ac:dyDescent="0.25">
      <c r="B112" s="35">
        <v>103</v>
      </c>
      <c r="C112" s="33"/>
      <c r="D112" s="82"/>
      <c r="E112" s="82"/>
      <c r="F112" s="34"/>
      <c r="G112" s="82"/>
      <c r="H112" s="153"/>
      <c r="I112" s="112">
        <f t="shared" si="17"/>
        <v>0</v>
      </c>
      <c r="J112" s="115"/>
      <c r="K112" s="85">
        <f t="shared" si="18"/>
        <v>0</v>
      </c>
      <c r="L112" s="69" t="str">
        <f t="shared" si="13"/>
        <v/>
      </c>
      <c r="M112" s="9"/>
      <c r="N112" s="74" t="str">
        <f t="shared" si="19"/>
        <v/>
      </c>
      <c r="O112" s="70" t="str">
        <f t="shared" si="26"/>
        <v/>
      </c>
      <c r="P112" s="71" t="str">
        <f t="shared" si="20"/>
        <v/>
      </c>
      <c r="Q112" s="72" t="str">
        <f t="shared" si="27"/>
        <v/>
      </c>
      <c r="R112" s="73" t="str">
        <f t="shared" si="16"/>
        <v/>
      </c>
    </row>
    <row r="113" spans="2:23" s="31" customFormat="1" ht="15" x14ac:dyDescent="0.25">
      <c r="B113" s="32">
        <v>104</v>
      </c>
      <c r="C113" s="33"/>
      <c r="D113" s="82"/>
      <c r="E113" s="82"/>
      <c r="F113" s="34"/>
      <c r="G113" s="82"/>
      <c r="H113" s="153"/>
      <c r="I113" s="112">
        <f t="shared" si="17"/>
        <v>0</v>
      </c>
      <c r="J113" s="115"/>
      <c r="K113" s="85">
        <f t="shared" si="18"/>
        <v>0</v>
      </c>
      <c r="L113" s="69" t="str">
        <f t="shared" si="13"/>
        <v/>
      </c>
      <c r="M113" s="9"/>
      <c r="N113" s="74" t="str">
        <f t="shared" si="19"/>
        <v/>
      </c>
      <c r="O113" s="70" t="str">
        <f t="shared" si="26"/>
        <v/>
      </c>
      <c r="P113" s="71" t="str">
        <f t="shared" si="20"/>
        <v/>
      </c>
      <c r="Q113" s="72" t="str">
        <f t="shared" si="27"/>
        <v/>
      </c>
      <c r="R113" s="73" t="str">
        <f t="shared" si="16"/>
        <v/>
      </c>
    </row>
    <row r="114" spans="2:23" s="31" customFormat="1" ht="15" x14ac:dyDescent="0.25">
      <c r="B114" s="32">
        <v>105</v>
      </c>
      <c r="C114" s="33"/>
      <c r="D114" s="82"/>
      <c r="E114" s="82"/>
      <c r="F114" s="34"/>
      <c r="G114" s="82"/>
      <c r="H114" s="153"/>
      <c r="I114" s="112">
        <f t="shared" si="17"/>
        <v>0</v>
      </c>
      <c r="J114" s="115"/>
      <c r="K114" s="85">
        <f t="shared" si="18"/>
        <v>0</v>
      </c>
      <c r="L114" s="69" t="str">
        <f t="shared" si="13"/>
        <v/>
      </c>
      <c r="M114" s="9"/>
      <c r="N114" s="74" t="str">
        <f t="shared" si="19"/>
        <v/>
      </c>
      <c r="O114" s="70" t="str">
        <f t="shared" si="26"/>
        <v/>
      </c>
      <c r="P114" s="71" t="str">
        <f t="shared" si="20"/>
        <v/>
      </c>
      <c r="Q114" s="72" t="str">
        <f t="shared" si="27"/>
        <v/>
      </c>
      <c r="R114" s="73" t="str">
        <f t="shared" si="16"/>
        <v/>
      </c>
    </row>
    <row r="115" spans="2:23" s="31" customFormat="1" ht="15" x14ac:dyDescent="0.25">
      <c r="B115" s="35">
        <v>106</v>
      </c>
      <c r="C115" s="33"/>
      <c r="D115" s="82"/>
      <c r="E115" s="82"/>
      <c r="F115" s="34"/>
      <c r="G115" s="82"/>
      <c r="H115" s="153"/>
      <c r="I115" s="112">
        <f t="shared" ref="I115" si="28">SUM(G115+H115)</f>
        <v>0</v>
      </c>
      <c r="J115" s="115"/>
      <c r="K115" s="85">
        <f t="shared" ref="K115" si="29">SUM(D115+E115)/2</f>
        <v>0</v>
      </c>
      <c r="L115" s="69" t="str">
        <f t="shared" ref="L115" si="30">IF((D115+E115)&gt;0,K115*$L$9,"")</f>
        <v/>
      </c>
      <c r="M115" s="9"/>
      <c r="N115" s="74" t="str">
        <f t="shared" ref="N115" si="31">IF((D115+E115)&gt;0,G115/(K115),"")</f>
        <v/>
      </c>
      <c r="O115" s="70" t="str">
        <f t="shared" si="26"/>
        <v/>
      </c>
      <c r="P115" s="71" t="str">
        <f t="shared" si="20"/>
        <v/>
      </c>
      <c r="Q115" s="72" t="str">
        <f t="shared" si="27"/>
        <v/>
      </c>
      <c r="R115" s="73" t="str">
        <f t="shared" ref="R115" si="32">IF((D115+E115)&gt;0,P115+Q115,Q115)</f>
        <v/>
      </c>
    </row>
    <row r="116" spans="2:23" s="31" customFormat="1" ht="15" x14ac:dyDescent="0.25">
      <c r="B116" s="32">
        <v>107</v>
      </c>
      <c r="C116" s="33"/>
      <c r="D116" s="82"/>
      <c r="E116" s="82"/>
      <c r="F116" s="34"/>
      <c r="G116" s="82"/>
      <c r="H116" s="153"/>
      <c r="I116" s="112">
        <f t="shared" si="17"/>
        <v>0</v>
      </c>
      <c r="J116" s="115"/>
      <c r="K116" s="85">
        <f t="shared" si="18"/>
        <v>0</v>
      </c>
      <c r="L116" s="69" t="str">
        <f t="shared" si="13"/>
        <v/>
      </c>
      <c r="M116" s="9"/>
      <c r="N116" s="74" t="str">
        <f t="shared" si="19"/>
        <v/>
      </c>
      <c r="O116" s="70" t="str">
        <f t="shared" si="26"/>
        <v/>
      </c>
      <c r="P116" s="71" t="str">
        <f t="shared" si="20"/>
        <v/>
      </c>
      <c r="Q116" s="72" t="str">
        <f t="shared" si="27"/>
        <v/>
      </c>
      <c r="R116" s="73" t="str">
        <f t="shared" si="16"/>
        <v/>
      </c>
    </row>
    <row r="117" spans="2:23" s="31" customFormat="1" ht="15" x14ac:dyDescent="0.25">
      <c r="B117" s="32">
        <v>108</v>
      </c>
      <c r="C117" s="33"/>
      <c r="D117" s="82"/>
      <c r="E117" s="82"/>
      <c r="F117" s="34"/>
      <c r="G117" s="82"/>
      <c r="H117" s="153"/>
      <c r="I117" s="112">
        <f t="shared" si="17"/>
        <v>0</v>
      </c>
      <c r="J117" s="115"/>
      <c r="K117" s="85">
        <f t="shared" si="18"/>
        <v>0</v>
      </c>
      <c r="L117" s="69" t="str">
        <f t="shared" si="13"/>
        <v/>
      </c>
      <c r="M117" s="9"/>
      <c r="N117" s="74" t="str">
        <f t="shared" si="19"/>
        <v/>
      </c>
      <c r="O117" s="70" t="str">
        <f t="shared" si="26"/>
        <v/>
      </c>
      <c r="P117" s="71" t="str">
        <f t="shared" si="20"/>
        <v/>
      </c>
      <c r="Q117" s="72" t="str">
        <f t="shared" si="27"/>
        <v/>
      </c>
      <c r="R117" s="73" t="str">
        <f t="shared" si="16"/>
        <v/>
      </c>
    </row>
    <row r="118" spans="2:23" s="31" customFormat="1" ht="15" x14ac:dyDescent="0.25">
      <c r="B118" s="35">
        <v>109</v>
      </c>
      <c r="C118" s="33"/>
      <c r="D118" s="82"/>
      <c r="E118" s="82"/>
      <c r="F118" s="34"/>
      <c r="G118" s="82"/>
      <c r="H118" s="153"/>
      <c r="I118" s="112">
        <f t="shared" si="17"/>
        <v>0</v>
      </c>
      <c r="J118" s="115"/>
      <c r="K118" s="85">
        <f t="shared" si="18"/>
        <v>0</v>
      </c>
      <c r="L118" s="69" t="str">
        <f>IF((D118+E118)&gt;0,K118*$L$9,"")</f>
        <v/>
      </c>
      <c r="M118" s="9"/>
      <c r="N118" s="74" t="str">
        <f t="shared" si="19"/>
        <v/>
      </c>
      <c r="O118" s="70" t="str">
        <f t="shared" si="26"/>
        <v/>
      </c>
      <c r="P118" s="71" t="str">
        <f t="shared" si="20"/>
        <v/>
      </c>
      <c r="Q118" s="72" t="str">
        <f t="shared" si="27"/>
        <v/>
      </c>
      <c r="R118" s="73" t="str">
        <f>IF((D118+E118)&gt;0,P118+Q118,Q118)</f>
        <v/>
      </c>
    </row>
    <row r="119" spans="2:23" s="31" customFormat="1" ht="15" x14ac:dyDescent="0.25">
      <c r="B119" s="32">
        <v>110</v>
      </c>
      <c r="C119" s="33"/>
      <c r="D119" s="82"/>
      <c r="E119" s="82"/>
      <c r="F119" s="34"/>
      <c r="G119" s="82"/>
      <c r="H119" s="153"/>
      <c r="I119" s="112">
        <f t="shared" si="17"/>
        <v>0</v>
      </c>
      <c r="J119" s="115"/>
      <c r="K119" s="85">
        <f t="shared" si="18"/>
        <v>0</v>
      </c>
      <c r="L119" s="69" t="str">
        <f>IF((D119+E119)&gt;0,K119*$L$9,"")</f>
        <v/>
      </c>
      <c r="M119" s="9"/>
      <c r="N119" s="74" t="str">
        <f t="shared" si="19"/>
        <v/>
      </c>
      <c r="O119" s="70" t="str">
        <f t="shared" si="26"/>
        <v/>
      </c>
      <c r="P119" s="71" t="str">
        <f t="shared" si="20"/>
        <v/>
      </c>
      <c r="Q119" s="72" t="str">
        <f t="shared" si="27"/>
        <v/>
      </c>
      <c r="R119" s="73" t="str">
        <f>IF((D119+E119)&gt;0,P119+Q119,Q119)</f>
        <v/>
      </c>
    </row>
    <row r="120" spans="2:23" s="18" customFormat="1" ht="2.25" customHeight="1" x14ac:dyDescent="0.25">
      <c r="B120" s="27"/>
      <c r="C120" s="39"/>
      <c r="D120" s="25"/>
      <c r="E120" s="25"/>
      <c r="F120" s="40"/>
      <c r="G120" s="95"/>
      <c r="H120" s="104"/>
      <c r="I120" s="89"/>
      <c r="J120" s="116"/>
      <c r="K120" s="25"/>
      <c r="L120" s="25"/>
      <c r="M120" s="9"/>
      <c r="N120" s="28"/>
      <c r="O120" s="28"/>
      <c r="P120" s="25"/>
      <c r="Q120" s="25"/>
      <c r="R120" s="26"/>
    </row>
    <row r="121" spans="2:23" s="5" customFormat="1" ht="18" customHeight="1" x14ac:dyDescent="0.2">
      <c r="B121" s="156" t="s">
        <v>1</v>
      </c>
      <c r="C121" s="157"/>
      <c r="D121" s="29">
        <f>SUM(D10:D119)</f>
        <v>0</v>
      </c>
      <c r="E121" s="29">
        <f>SUM(E10:E119)</f>
        <v>0</v>
      </c>
      <c r="F121" s="30">
        <f>SUM(F10:F119)</f>
        <v>0</v>
      </c>
      <c r="G121" s="29">
        <f>SUM(G10:G119)</f>
        <v>0</v>
      </c>
      <c r="H121" s="113">
        <f>SUM(H10:H120)</f>
        <v>0</v>
      </c>
      <c r="I121" s="90">
        <f>SUM(I10:I119)</f>
        <v>0</v>
      </c>
      <c r="J121" s="117"/>
      <c r="K121" s="129">
        <f>SUM(K10:K120)</f>
        <v>0</v>
      </c>
      <c r="L121" s="11">
        <f>SUM(L10:L119)</f>
        <v>0</v>
      </c>
      <c r="M121" s="12"/>
      <c r="N121" s="41">
        <f>IF(D10&gt;0,I121/D121,0%)</f>
        <v>0</v>
      </c>
      <c r="O121" s="42">
        <f>IF(L121&gt;0,P121/I121,0%)</f>
        <v>0</v>
      </c>
      <c r="P121" s="11">
        <f>SUM(P10:P119)</f>
        <v>0</v>
      </c>
      <c r="Q121" s="10">
        <f>SUM(Q10:Q119)</f>
        <v>0</v>
      </c>
      <c r="R121" s="13">
        <f>SUM(R10:R119)</f>
        <v>0</v>
      </c>
      <c r="T121" s="14"/>
      <c r="U121" s="15"/>
      <c r="V121" s="15"/>
    </row>
    <row r="122" spans="2:23" ht="18" customHeight="1" x14ac:dyDescent="0.2">
      <c r="D122" s="91"/>
      <c r="E122" s="91"/>
      <c r="F122" s="216" t="s">
        <v>37</v>
      </c>
      <c r="G122" s="217"/>
      <c r="H122" s="217"/>
      <c r="I122" s="218"/>
      <c r="J122" s="128"/>
      <c r="K122" s="91"/>
      <c r="N122" s="64"/>
      <c r="O122" s="64"/>
      <c r="P122" s="65"/>
      <c r="Q122" s="65"/>
      <c r="R122" s="65"/>
      <c r="T122" s="16"/>
      <c r="U122" s="8"/>
      <c r="V122" s="8"/>
      <c r="W122" s="3"/>
    </row>
    <row r="123" spans="2:23" ht="18" customHeight="1" x14ac:dyDescent="0.2">
      <c r="B123" s="221" t="s">
        <v>39</v>
      </c>
      <c r="C123" s="221"/>
      <c r="D123" s="221"/>
      <c r="E123" s="222"/>
      <c r="F123" s="169" t="s">
        <v>19</v>
      </c>
      <c r="G123" s="170"/>
      <c r="H123" s="170"/>
      <c r="I123" s="143"/>
      <c r="J123" s="128"/>
      <c r="K123" s="5"/>
      <c r="N123" s="227" t="s">
        <v>42</v>
      </c>
      <c r="U123" s="8"/>
      <c r="V123" s="8"/>
      <c r="W123" s="3"/>
    </row>
    <row r="124" spans="2:23" ht="18" customHeight="1" x14ac:dyDescent="0.2">
      <c r="B124" s="173">
        <f>SUM($L$121)</f>
        <v>0</v>
      </c>
      <c r="C124" s="173"/>
      <c r="D124" s="173"/>
      <c r="E124" s="174"/>
      <c r="F124" s="181" t="s">
        <v>20</v>
      </c>
      <c r="G124" s="182"/>
      <c r="H124" s="183"/>
      <c r="I124" s="124"/>
      <c r="J124" s="128"/>
      <c r="K124" s="5"/>
      <c r="N124" s="147" t="s">
        <v>22</v>
      </c>
      <c r="O124" s="148" t="s">
        <v>14</v>
      </c>
      <c r="P124" s="149"/>
      <c r="Q124" s="57"/>
      <c r="T124" s="16"/>
      <c r="U124" s="8"/>
      <c r="V124" s="8"/>
      <c r="W124" s="3"/>
    </row>
    <row r="125" spans="2:23" ht="18" customHeight="1" x14ac:dyDescent="0.2">
      <c r="B125" s="188">
        <f>SUM($K$121)</f>
        <v>0</v>
      </c>
      <c r="C125" s="188"/>
      <c r="D125" s="188"/>
      <c r="E125" s="189"/>
      <c r="F125" s="181" t="s">
        <v>21</v>
      </c>
      <c r="G125" s="182"/>
      <c r="H125" s="183"/>
      <c r="I125" s="124"/>
      <c r="J125" s="128"/>
      <c r="K125" s="5"/>
      <c r="N125" s="150" t="s">
        <v>23</v>
      </c>
      <c r="O125" s="213">
        <f>SUM($O$5)</f>
        <v>3</v>
      </c>
      <c r="P125" s="213"/>
      <c r="Q125" s="213"/>
      <c r="R125" s="155"/>
      <c r="T125" s="16"/>
      <c r="U125" s="8"/>
      <c r="V125" s="8"/>
      <c r="W125" s="3"/>
    </row>
    <row r="126" spans="2:23" ht="18" customHeight="1" x14ac:dyDescent="0.2">
      <c r="B126" s="223" t="e">
        <f>SUM($L$9)</f>
        <v>#DIV/0!</v>
      </c>
      <c r="C126" s="223"/>
      <c r="D126" s="223"/>
      <c r="E126" s="224"/>
      <c r="F126" s="175" t="s">
        <v>26</v>
      </c>
      <c r="G126" s="176"/>
      <c r="H126" s="177"/>
      <c r="I126" s="125"/>
      <c r="J126" s="128"/>
      <c r="K126" s="5"/>
      <c r="N126" s="150" t="s">
        <v>32</v>
      </c>
      <c r="O126" s="151" t="s">
        <v>43</v>
      </c>
      <c r="P126" s="31"/>
      <c r="Q126" s="138"/>
      <c r="R126" s="57"/>
      <c r="T126" s="16"/>
      <c r="U126" s="8"/>
      <c r="V126" s="8"/>
      <c r="W126" s="3"/>
    </row>
    <row r="127" spans="2:23" s="57" customFormat="1" ht="18" customHeight="1" thickBot="1" x14ac:dyDescent="0.25">
      <c r="B127" s="56"/>
      <c r="D127" s="5"/>
      <c r="E127" s="5"/>
      <c r="F127" s="178" t="s">
        <v>27</v>
      </c>
      <c r="G127" s="179"/>
      <c r="H127" s="180"/>
      <c r="I127" s="126"/>
      <c r="J127" s="145"/>
      <c r="K127" s="5"/>
      <c r="M127" s="58"/>
      <c r="N127" s="150" t="s">
        <v>34</v>
      </c>
      <c r="O127" s="158">
        <f>SUM(Q121)</f>
        <v>0</v>
      </c>
      <c r="P127" s="158"/>
      <c r="Q127" s="158"/>
      <c r="R127" s="228" t="e">
        <f>SUM(Q8)</f>
        <v>#DIV/0!</v>
      </c>
      <c r="S127" s="225"/>
      <c r="T127" s="225"/>
      <c r="U127" s="60"/>
      <c r="V127" s="60"/>
      <c r="W127" s="58"/>
    </row>
    <row r="128" spans="2:23" s="57" customFormat="1" ht="18" customHeight="1" thickTop="1" x14ac:dyDescent="0.2">
      <c r="B128" s="56"/>
      <c r="F128" s="171" t="s">
        <v>2</v>
      </c>
      <c r="G128" s="172"/>
      <c r="H128" s="172"/>
      <c r="I128" s="127">
        <f>SUM(I121+I123+I124+I125-I126-I127)</f>
        <v>0</v>
      </c>
      <c r="J128" s="146"/>
      <c r="K128" s="141"/>
      <c r="L128" s="58"/>
      <c r="M128" s="58"/>
      <c r="N128" s="63"/>
      <c r="O128" s="226">
        <f>SUM(K121)</f>
        <v>0</v>
      </c>
      <c r="P128" s="226"/>
      <c r="Q128" s="226"/>
      <c r="R128" s="142" t="s">
        <v>41</v>
      </c>
      <c r="T128" s="59"/>
      <c r="U128" s="60"/>
      <c r="V128" s="60"/>
      <c r="W128" s="58"/>
    </row>
    <row r="129" spans="2:23" s="57" customFormat="1" ht="15" customHeight="1" x14ac:dyDescent="0.2">
      <c r="B129" s="56"/>
      <c r="F129" s="62"/>
      <c r="G129" s="96"/>
      <c r="H129" s="105"/>
      <c r="I129" s="144"/>
      <c r="J129" s="118"/>
      <c r="K129" s="87"/>
      <c r="L129" s="159"/>
      <c r="M129" s="159"/>
      <c r="T129" s="59"/>
      <c r="U129" s="60"/>
      <c r="V129" s="60"/>
      <c r="W129" s="58"/>
    </row>
    <row r="130" spans="2:23" ht="16.5" customHeight="1" x14ac:dyDescent="0.25">
      <c r="B130" s="17"/>
      <c r="D130" s="75"/>
      <c r="E130" s="75"/>
      <c r="F130" s="87"/>
      <c r="G130" s="97"/>
      <c r="H130" s="106"/>
      <c r="I130" s="87"/>
      <c r="J130" s="119"/>
      <c r="K130" s="75"/>
      <c r="L130" s="44"/>
      <c r="M130" s="46"/>
      <c r="T130" s="16"/>
      <c r="U130" s="8"/>
      <c r="V130" s="8"/>
      <c r="W130" s="3"/>
    </row>
    <row r="131" spans="2:23" ht="16.5" customHeight="1" x14ac:dyDescent="0.25">
      <c r="B131" s="17"/>
      <c r="C131" s="57"/>
      <c r="D131" s="57"/>
      <c r="E131" s="57"/>
      <c r="F131" s="76"/>
      <c r="I131" s="77"/>
      <c r="J131" s="120"/>
      <c r="K131" s="57"/>
      <c r="L131" s="3"/>
      <c r="T131" s="16"/>
      <c r="U131" s="8"/>
      <c r="V131" s="8"/>
      <c r="W131" s="3"/>
    </row>
    <row r="132" spans="2:23" ht="15" customHeight="1" x14ac:dyDescent="0.2">
      <c r="C132" s="66"/>
      <c r="D132" s="88"/>
      <c r="E132" s="88"/>
      <c r="F132" s="56"/>
      <c r="G132" s="98"/>
      <c r="H132" s="107"/>
      <c r="I132" s="58"/>
      <c r="J132" s="121"/>
      <c r="K132" s="88"/>
      <c r="N132" s="61"/>
      <c r="O132" s="68"/>
      <c r="R132" s="38"/>
      <c r="T132" s="16"/>
      <c r="U132" s="8"/>
      <c r="V132" s="8"/>
      <c r="W132" s="3"/>
    </row>
    <row r="133" spans="2:23" ht="4.5" customHeight="1" x14ac:dyDescent="0.2">
      <c r="B133" s="1"/>
      <c r="F133" s="88"/>
      <c r="G133" s="99"/>
      <c r="H133" s="108"/>
      <c r="I133" s="67"/>
      <c r="J133" s="122"/>
      <c r="N133" s="37"/>
      <c r="T133" s="16"/>
      <c r="U133" s="8"/>
      <c r="V133" s="8"/>
      <c r="W133" s="3"/>
    </row>
    <row r="134" spans="2:23" ht="17.25" x14ac:dyDescent="0.25">
      <c r="C134" s="17"/>
      <c r="F134" s="47"/>
      <c r="G134" s="100"/>
      <c r="H134" s="109"/>
      <c r="I134" s="44"/>
      <c r="N134" s="37"/>
      <c r="T134" s="16"/>
      <c r="U134" s="8"/>
      <c r="V134" s="8"/>
      <c r="W134" s="3"/>
    </row>
    <row r="135" spans="2:23" ht="17.25" x14ac:dyDescent="0.25">
      <c r="C135" s="17"/>
      <c r="I135" s="3"/>
      <c r="N135" s="37"/>
      <c r="T135" s="16"/>
      <c r="U135" s="8"/>
      <c r="V135" s="8"/>
      <c r="W135" s="3"/>
    </row>
    <row r="136" spans="2:23" x14ac:dyDescent="0.2">
      <c r="N136" s="37"/>
      <c r="T136" s="16"/>
      <c r="U136" s="8"/>
      <c r="V136" s="8"/>
      <c r="W136" s="3"/>
    </row>
    <row r="137" spans="2:23" x14ac:dyDescent="0.2">
      <c r="N137" s="37"/>
      <c r="T137" s="16"/>
      <c r="U137" s="8"/>
      <c r="V137" s="8"/>
      <c r="W137" s="3"/>
    </row>
    <row r="138" spans="2:23" x14ac:dyDescent="0.2">
      <c r="N138" s="37"/>
      <c r="T138" s="16"/>
      <c r="U138" s="8"/>
      <c r="V138" s="8"/>
      <c r="W138" s="3"/>
    </row>
    <row r="139" spans="2:23" x14ac:dyDescent="0.2">
      <c r="N139" s="37"/>
      <c r="T139" s="16"/>
      <c r="U139" s="8"/>
      <c r="V139" s="8"/>
      <c r="W139" s="3"/>
    </row>
    <row r="140" spans="2:23" x14ac:dyDescent="0.2">
      <c r="N140" s="37"/>
      <c r="T140" s="16"/>
      <c r="U140" s="8"/>
      <c r="V140" s="8"/>
      <c r="W140" s="3"/>
    </row>
    <row r="141" spans="2:23" x14ac:dyDescent="0.2">
      <c r="N141" s="37"/>
      <c r="T141" s="3"/>
      <c r="U141" s="3"/>
      <c r="V141" s="3"/>
      <c r="W141" s="3"/>
    </row>
    <row r="142" spans="2:23" x14ac:dyDescent="0.2">
      <c r="I142" s="3"/>
      <c r="N142" s="37"/>
      <c r="T142" s="3"/>
      <c r="U142" s="3"/>
      <c r="V142" s="3"/>
      <c r="W142" s="3"/>
    </row>
    <row r="143" spans="2:23" x14ac:dyDescent="0.2">
      <c r="I143" s="3"/>
      <c r="N143" s="37"/>
      <c r="T143" s="3"/>
      <c r="U143" s="3"/>
      <c r="V143" s="3"/>
      <c r="W143" s="3"/>
    </row>
    <row r="144" spans="2:23" x14ac:dyDescent="0.2">
      <c r="I144" s="3"/>
      <c r="N144" s="37"/>
      <c r="T144" s="3"/>
      <c r="U144" s="3"/>
      <c r="V144" s="3"/>
      <c r="W144" s="3"/>
    </row>
    <row r="145" spans="9:23" x14ac:dyDescent="0.2">
      <c r="I145" s="3"/>
      <c r="N145" s="37"/>
      <c r="T145" s="3"/>
      <c r="U145" s="3"/>
      <c r="V145" s="3"/>
      <c r="W145" s="3"/>
    </row>
    <row r="146" spans="9:23" x14ac:dyDescent="0.2">
      <c r="I146" s="3"/>
      <c r="N146" s="37"/>
      <c r="T146" s="3"/>
      <c r="U146" s="3"/>
      <c r="V146" s="3"/>
      <c r="W146" s="3"/>
    </row>
    <row r="147" spans="9:23" x14ac:dyDescent="0.2">
      <c r="I147" s="3"/>
      <c r="N147" s="37"/>
      <c r="T147" s="3"/>
      <c r="U147" s="3"/>
      <c r="V147" s="3"/>
      <c r="W147" s="3"/>
    </row>
    <row r="148" spans="9:23" x14ac:dyDescent="0.2">
      <c r="I148" s="3"/>
      <c r="N148" s="37"/>
    </row>
    <row r="149" spans="9:23" x14ac:dyDescent="0.2">
      <c r="I149" s="3"/>
    </row>
    <row r="150" spans="9:23" x14ac:dyDescent="0.2">
      <c r="I150" s="3"/>
    </row>
    <row r="151" spans="9:23" x14ac:dyDescent="0.2">
      <c r="I151" s="3"/>
    </row>
    <row r="152" spans="9:23" x14ac:dyDescent="0.2">
      <c r="I152" s="3"/>
    </row>
  </sheetData>
  <sheetProtection algorithmName="SHA-512" hashValue="tlj26lamR+5a4dGMSSK/r+av+ThCpByHYkA4VHl90X45YSqPN3EI15R6RTmJheYpDEpIeiQ9ho81mM6bdhvHnQ==" saltValue="rd82D4VjsvgKX6RS9GfrHg==" spinCount="100000" sheet="1" objects="1" scenarios="1" formatCells="0" selectLockedCells="1" sort="0" autoFilter="0"/>
  <autoFilter ref="B9:C119" xr:uid="{00000000-0009-0000-0000-000000000000}"/>
  <mergeCells count="36">
    <mergeCell ref="O125:Q125"/>
    <mergeCell ref="O127:Q127"/>
    <mergeCell ref="O128:Q128"/>
    <mergeCell ref="R8:R9"/>
    <mergeCell ref="F8:F9"/>
    <mergeCell ref="F122:I122"/>
    <mergeCell ref="Q8:Q9"/>
    <mergeCell ref="B126:E126"/>
    <mergeCell ref="B125:E125"/>
    <mergeCell ref="N2:O2"/>
    <mergeCell ref="K7:K9"/>
    <mergeCell ref="B2:C2"/>
    <mergeCell ref="D7:D9"/>
    <mergeCell ref="B5:C5"/>
    <mergeCell ref="B6:C6"/>
    <mergeCell ref="D2:F2"/>
    <mergeCell ref="B4:C4"/>
    <mergeCell ref="E4:F4"/>
    <mergeCell ref="E5:F5"/>
    <mergeCell ref="E6:F6"/>
    <mergeCell ref="Q5:R5"/>
    <mergeCell ref="B121:C121"/>
    <mergeCell ref="L129:M129"/>
    <mergeCell ref="E7:E9"/>
    <mergeCell ref="F7:H7"/>
    <mergeCell ref="I7:I9"/>
    <mergeCell ref="F123:H123"/>
    <mergeCell ref="F128:H128"/>
    <mergeCell ref="B124:E124"/>
    <mergeCell ref="F126:H126"/>
    <mergeCell ref="F127:H127"/>
    <mergeCell ref="F124:H124"/>
    <mergeCell ref="F125:H125"/>
    <mergeCell ref="G8:G9"/>
    <mergeCell ref="H8:H9"/>
    <mergeCell ref="B123:E123"/>
  </mergeCells>
  <phoneticPr fontId="7" type="noConversion"/>
  <dataValidations count="1">
    <dataValidation type="list" allowBlank="1" showInputMessage="1" showErrorMessage="1" sqref="O5" xr:uid="{00000000-0002-0000-0000-000000000000}">
      <formula1>"200%,300%,400%,"</formula1>
    </dataValidation>
  </dataValidations>
  <printOptions horizontalCentered="1"/>
  <pageMargins left="0.39370078740157483" right="0.39370078740157483" top="0.43307086614173229" bottom="0.43307086614173229" header="0.51181102362204722" footer="0.19685039370078741"/>
  <pageSetup paperSize="9" scale="61" firstPageNumber="0" fitToHeight="0" orientation="landscape" r:id="rId1"/>
  <headerFooter alignWithMargins="0">
    <oddFooter xml:space="preserve">&amp;CSeite &amp;P von &amp;N&amp;R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Prämienberechnung</vt:lpstr>
      <vt:lpstr>Prämienberechnung!Druckbereich</vt:lpstr>
      <vt:lpstr>Prämienberechnung!Drucktitel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Schatzer, Siegfried</dc:creator>
  <cp:keywords/>
  <dc:description/>
  <cp:lastModifiedBy>Schatzer, Siegfried</cp:lastModifiedBy>
  <cp:revision>1</cp:revision>
  <cp:lastPrinted>2022-03-21T09:32:12Z</cp:lastPrinted>
  <dcterms:created xsi:type="dcterms:W3CDTF">2006-02-08T13:33:41Z</dcterms:created>
  <dcterms:modified xsi:type="dcterms:W3CDTF">2024-03-11T13:42:42Z</dcterms:modified>
</cp:coreProperties>
</file>