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\16 WEB\2025\Moduli accreditamento\"/>
    </mc:Choice>
  </mc:AlternateContent>
  <xr:revisionPtr revIDLastSave="0" documentId="8_{37C7C93C-54C0-4C2A-BB01-64364693F5F0}" xr6:coauthVersionLast="47" xr6:coauthVersionMax="47" xr10:uidLastSave="{00000000-0000-0000-0000-000000000000}"/>
  <bookViews>
    <workbookView xWindow="-113" yWindow="-113" windowWidth="21262" windowHeight="12772" activeTab="1" xr2:uid="{5D6B9567-DCCC-4B8D-9314-98D98F475E28}"/>
  </bookViews>
  <sheets>
    <sheet name="Personale  Personal" sheetId="5" r:id="rId1"/>
    <sheet name="Disabilità Behinderung" sheetId="1" r:id="rId2"/>
    <sheet name="Psichiatria Psychiatrie" sheetId="3" r:id="rId3"/>
    <sheet name="Dipendenza Abhängigkeit" sheetId="4" r:id="rId4"/>
    <sheet name="Trainingswohnung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5" l="1"/>
  <c r="B21" i="5"/>
  <c r="C40" i="5"/>
  <c r="C43" i="5" s="1"/>
  <c r="C21" i="5"/>
  <c r="D24" i="3"/>
  <c r="E63" i="1"/>
  <c r="D63" i="1"/>
  <c r="E60" i="1"/>
  <c r="F60" i="1"/>
  <c r="G60" i="1"/>
  <c r="H60" i="1"/>
  <c r="E57" i="1"/>
  <c r="F57" i="1"/>
  <c r="G57" i="1"/>
  <c r="H57" i="1"/>
  <c r="E54" i="1"/>
  <c r="F54" i="1"/>
  <c r="G54" i="1"/>
  <c r="H54" i="1"/>
  <c r="E51" i="1"/>
  <c r="F51" i="1"/>
  <c r="G51" i="1"/>
  <c r="H51" i="1"/>
  <c r="D51" i="1"/>
  <c r="D54" i="1"/>
  <c r="D57" i="1"/>
  <c r="D60" i="1"/>
  <c r="B43" i="5" l="1"/>
  <c r="B6" i="5"/>
  <c r="C10" i="6"/>
  <c r="C11" i="6" s="1"/>
  <c r="C12" i="6" s="1"/>
  <c r="H62" i="1"/>
  <c r="G62" i="1"/>
  <c r="F62" i="1"/>
  <c r="E62" i="1"/>
  <c r="D62" i="1"/>
  <c r="H61" i="1"/>
  <c r="G61" i="1"/>
  <c r="F61" i="1"/>
  <c r="E61" i="1"/>
  <c r="D61" i="1"/>
  <c r="I59" i="1"/>
  <c r="H58" i="1"/>
  <c r="G58" i="1"/>
  <c r="F58" i="1"/>
  <c r="E58" i="1"/>
  <c r="I56" i="1"/>
  <c r="H55" i="1"/>
  <c r="G55" i="1"/>
  <c r="F55" i="1"/>
  <c r="E55" i="1"/>
  <c r="D55" i="1"/>
  <c r="I53" i="1"/>
  <c r="I50" i="1"/>
  <c r="D34" i="4"/>
  <c r="D32" i="4"/>
  <c r="D33" i="4" s="1"/>
  <c r="D29" i="4"/>
  <c r="D30" i="4" s="1"/>
  <c r="D26" i="4"/>
  <c r="D27" i="4" s="1"/>
  <c r="D23" i="4"/>
  <c r="C11" i="4"/>
  <c r="C12" i="4" s="1"/>
  <c r="C13" i="4" s="1"/>
  <c r="D35" i="4" l="1"/>
  <c r="I62" i="1"/>
  <c r="I57" i="1"/>
  <c r="I55" i="1"/>
  <c r="I61" i="1"/>
  <c r="I54" i="1"/>
  <c r="D58" i="1"/>
  <c r="I58" i="1" s="1"/>
  <c r="I60" i="1"/>
  <c r="D24" i="4"/>
  <c r="D36" i="4" s="1"/>
  <c r="D37" i="4" s="1"/>
  <c r="D38" i="4" s="1"/>
  <c r="F35" i="3" l="1"/>
  <c r="E35" i="3"/>
  <c r="D35" i="3"/>
  <c r="F33" i="3"/>
  <c r="F34" i="3" s="1"/>
  <c r="E33" i="3"/>
  <c r="E34" i="3" s="1"/>
  <c r="D33" i="3"/>
  <c r="D34" i="3" s="1"/>
  <c r="F30" i="3"/>
  <c r="F31" i="3" s="1"/>
  <c r="E30" i="3"/>
  <c r="E31" i="3" s="1"/>
  <c r="D30" i="3"/>
  <c r="D31" i="3" s="1"/>
  <c r="F27" i="3"/>
  <c r="F28" i="3" s="1"/>
  <c r="E27" i="3"/>
  <c r="E28" i="3" s="1"/>
  <c r="D27" i="3"/>
  <c r="D28" i="3" s="1"/>
  <c r="F24" i="3"/>
  <c r="E24" i="3"/>
  <c r="D25" i="3"/>
  <c r="C11" i="3"/>
  <c r="C12" i="3" s="1"/>
  <c r="C13" i="3" s="1"/>
  <c r="F36" i="3" l="1"/>
  <c r="E36" i="3"/>
  <c r="D37" i="3"/>
  <c r="D38" i="3" s="1"/>
  <c r="D39" i="3" s="1"/>
  <c r="D36" i="3"/>
  <c r="E25" i="3"/>
  <c r="E37" i="3" s="1"/>
  <c r="E38" i="3" s="1"/>
  <c r="E39" i="3" s="1"/>
  <c r="F25" i="3"/>
  <c r="F37" i="3" s="1"/>
  <c r="F38" i="3" s="1"/>
  <c r="F39" i="3" s="1"/>
  <c r="G23" i="1" l="1"/>
  <c r="F23" i="1"/>
  <c r="E23" i="1"/>
  <c r="D23" i="1"/>
  <c r="C23" i="1"/>
  <c r="H22" i="1"/>
  <c r="C10" i="1"/>
  <c r="H23" i="1" l="1"/>
  <c r="H24" i="1" s="1"/>
  <c r="C32" i="1" s="1"/>
  <c r="C11" i="1"/>
  <c r="C12" i="1" s="1"/>
  <c r="H25" i="1" l="1"/>
  <c r="E52" i="1"/>
  <c r="E64" i="1" s="1"/>
  <c r="H63" i="1"/>
  <c r="H52" i="1"/>
  <c r="H64" i="1" s="1"/>
  <c r="G52" i="1"/>
  <c r="G64" i="1" s="1"/>
  <c r="G63" i="1"/>
  <c r="F52" i="1"/>
  <c r="F64" i="1" s="1"/>
  <c r="F63" i="1"/>
  <c r="D52" i="1"/>
  <c r="I51" i="1"/>
  <c r="I63" i="1" l="1"/>
  <c r="I52" i="1"/>
  <c r="I65" i="1" s="1"/>
  <c r="I66" i="1" s="1"/>
  <c r="D64" i="1"/>
  <c r="I64" i="1" s="1"/>
  <c r="C33" i="1" l="1"/>
  <c r="C34" i="1" s="1"/>
  <c r="C35" i="1" s="1"/>
</calcChain>
</file>

<file path=xl/sharedStrings.xml><?xml version="1.0" encoding="utf-8"?>
<sst xmlns="http://schemas.openxmlformats.org/spreadsheetml/2006/main" count="193" uniqueCount="97">
  <si>
    <t xml:space="preserve">Servizi ambito DISABILITÀ - Dienste Bereich BEHINDERUNG </t>
  </si>
  <si>
    <t xml:space="preserve">Per calcolare il parametro inserire nella casella gialla  il n. utenti </t>
  </si>
  <si>
    <t>Um den Parameter zu berechnen, geben Sie in das gelbe Feld die Anzahl der Nutzer/innen ein</t>
  </si>
  <si>
    <t>Parametro - Parameter  →</t>
  </si>
  <si>
    <t xml:space="preserve">Numero utenti 
Anzahl der Nutzer/innen </t>
  </si>
  <si>
    <t>Standard di personale
 Personalstandard</t>
  </si>
  <si>
    <t>Standard di personale arrotandato
 Personalstandard gerundet</t>
  </si>
  <si>
    <t>evenutuale diminizione fino al 20%
mögliche Verringerung bis 20%</t>
  </si>
  <si>
    <t>Per calcolare il parametro inserire nella casella gialla  il n. utenti suddiviso per livello di non autosufficienza</t>
  </si>
  <si>
    <t>Um den Parameter zu berechnen, geben Sie in das gelbe Feld die Anzahl der Nutzer/innen nach Pflegestufe ein</t>
  </si>
  <si>
    <t>RESIDENZA e COMUNITÀ ALLOGGIO AD ASSISTENZA CONTINUATIVA
WOHNHAUS UND VOLLBETREUTE WOHNGEMEINSCHAFT</t>
  </si>
  <si>
    <t>tot</t>
  </si>
  <si>
    <t>Parametri - Parameter  →</t>
  </si>
  <si>
    <t>livelli Pflege - Pfegestufe →</t>
  </si>
  <si>
    <t>Suddivisione degli  utenti per livello Pflege
Unterteilung der Nutzer/innen nach Pflegestufe</t>
  </si>
  <si>
    <t xml:space="preserve">Residenza 24 h </t>
  </si>
  <si>
    <t>Wohnhaus 24 h</t>
  </si>
  <si>
    <t>Standard Residenza senza eventuale diminuzione 
Standard Wohnhaus ohne mögliche Verringerung</t>
  </si>
  <si>
    <t>Standard semiresidenziale  senza eventuale diminuzione
teilstationärer Standard ohne mögliche Verringerung</t>
  </si>
  <si>
    <t xml:space="preserve"> COMUNITÀ ALLOGGIO 
WOHNGEMEINSCHAFT</t>
  </si>
  <si>
    <t>Per calcolare il parametro inserire nella casella gialla  il n. utenti suddiviso per livello di non autosufficienza e per tipo di frequenza!</t>
  </si>
  <si>
    <t>SERVIZIO OCCUPAZIONE LAVORATIVA E CENTRI DIURNI SOOCIOPEDAG.
ARBEITSBESCHÄFTIGUNGDIENSTE UND SOZIALPÄD. TAGESTÄTTE</t>
  </si>
  <si>
    <r>
      <t xml:space="preserve">N. utenti con frequenza fino a </t>
    </r>
    <r>
      <rPr>
        <b/>
        <sz val="10"/>
        <rFont val="Carlito"/>
        <family val="2"/>
      </rPr>
      <t>12</t>
    </r>
    <r>
      <rPr>
        <sz val="10"/>
        <rFont val="Carlito"/>
        <family val="2"/>
      </rPr>
      <t xml:space="preserve"> ore settimanali
Nr. Nutzer mit Besuch bis </t>
    </r>
    <r>
      <rPr>
        <b/>
        <sz val="10"/>
        <rFont val="Carlito"/>
        <family val="2"/>
      </rPr>
      <t>12</t>
    </r>
    <r>
      <rPr>
        <sz val="10"/>
        <rFont val="Carlito"/>
        <family val="2"/>
      </rPr>
      <t xml:space="preserve"> Stunden pro Woche </t>
    </r>
  </si>
  <si>
    <t>N. teste - Anzahl Köpfe</t>
  </si>
  <si>
    <t xml:space="preserve">  frequenza =
Besuch =</t>
  </si>
  <si>
    <t>Parametro - Parameter</t>
  </si>
  <si>
    <r>
      <t xml:space="preserve">utenti con frequenza </t>
    </r>
    <r>
      <rPr>
        <b/>
        <sz val="10"/>
        <rFont val="Carlito"/>
        <family val="2"/>
      </rPr>
      <t>da 13 a 20</t>
    </r>
    <r>
      <rPr>
        <sz val="10"/>
        <rFont val="Carlito"/>
        <family val="2"/>
      </rPr>
      <t xml:space="preserve"> ore settimanali
Nutzer mit Besuch </t>
    </r>
    <r>
      <rPr>
        <b/>
        <sz val="10"/>
        <rFont val="Carlito"/>
        <family val="2"/>
      </rPr>
      <t xml:space="preserve">von 13 bis 20 </t>
    </r>
    <r>
      <rPr>
        <sz val="10"/>
        <rFont val="Carlito"/>
        <family val="2"/>
      </rPr>
      <t xml:space="preserve">Stunden pro Woche </t>
    </r>
  </si>
  <si>
    <r>
      <t xml:space="preserve">utenti con frequenza </t>
    </r>
    <r>
      <rPr>
        <b/>
        <sz val="10"/>
        <rFont val="Carlito"/>
        <family val="2"/>
      </rPr>
      <t xml:space="preserve">da 21 a 35 </t>
    </r>
    <r>
      <rPr>
        <sz val="10"/>
        <rFont val="Carlito"/>
        <family val="2"/>
      </rPr>
      <t>ore settimanali
Nutzer mit Besuch von</t>
    </r>
    <r>
      <rPr>
        <b/>
        <sz val="10"/>
        <rFont val="Carlito"/>
        <family val="2"/>
      </rPr>
      <t xml:space="preserve"> 21 bis 35</t>
    </r>
    <r>
      <rPr>
        <sz val="10"/>
        <rFont val="Carlito"/>
        <family val="2"/>
      </rPr>
      <t xml:space="preserve"> Stunden pro Woche </t>
    </r>
  </si>
  <si>
    <r>
      <t xml:space="preserve">utenti con frequenza </t>
    </r>
    <r>
      <rPr>
        <b/>
        <sz val="10"/>
        <rFont val="Carlito"/>
        <family val="2"/>
      </rPr>
      <t>oltre 35</t>
    </r>
    <r>
      <rPr>
        <sz val="10"/>
        <rFont val="Carlito"/>
        <family val="2"/>
      </rPr>
      <t xml:space="preserve"> ore settimanali
Nutzer mit Besuch </t>
    </r>
    <r>
      <rPr>
        <b/>
        <sz val="10"/>
        <rFont val="Carlito"/>
        <family val="2"/>
      </rPr>
      <t>über 35</t>
    </r>
    <r>
      <rPr>
        <sz val="10"/>
        <rFont val="Carlito"/>
        <family val="2"/>
      </rPr>
      <t xml:space="preserve">  Stunden pro Woche </t>
    </r>
  </si>
  <si>
    <r>
      <t>Totale n. utenti (teste)
Anzahl Nutzer (K</t>
    </r>
    <r>
      <rPr>
        <b/>
        <sz val="10"/>
        <rFont val="Calibri"/>
        <family val="2"/>
      </rPr>
      <t>ö</t>
    </r>
    <r>
      <rPr>
        <b/>
        <sz val="10"/>
        <rFont val="Carlito"/>
        <family val="2"/>
      </rPr>
      <t>pfe) insgesamt</t>
    </r>
  </si>
  <si>
    <t>Totale utenti in proporzione alla frequenza
 In Verhältnis mit dem Besuch Nutzer insgesamt</t>
  </si>
  <si>
    <t>arrotondato
gerundet</t>
  </si>
  <si>
    <t>eventuale diminizione fino al 20%
mögliche Verringerung bis 20%</t>
  </si>
  <si>
    <r>
      <t>Inserire motivazione per la diminuzione del 20%:
Die Begr</t>
    </r>
    <r>
      <rPr>
        <b/>
        <sz val="11"/>
        <color theme="1"/>
        <rFont val="Calibri"/>
        <family val="2"/>
      </rPr>
      <t>ü</t>
    </r>
    <r>
      <rPr>
        <b/>
        <sz val="11"/>
        <color theme="1"/>
        <rFont val="Calibri"/>
        <family val="2"/>
        <scheme val="minor"/>
      </rPr>
      <t xml:space="preserve">ndung der Verringerung bis 20% einfügen:
 </t>
    </r>
  </si>
  <si>
    <t>Per calcolare il parametro inserire nella casella gialla  il n. utenti suddiviso per tipo di frequenza</t>
  </si>
  <si>
    <t>Um den Parameter zu berechnen, geben Sie in das gelbe Feld die Anzahl der Nutzer/innen nach Anwesenheit ein</t>
  </si>
  <si>
    <t>SERVIZI SEMIRESIDENZIALI
TEILSTATIONÄRE DIENSTE</t>
  </si>
  <si>
    <t>Servizio di riabilitazione lavorativa
Arbeitsrehabilitationsdienst</t>
  </si>
  <si>
    <t>Centro training lavorativo
Berufstrainingszentrum</t>
  </si>
  <si>
    <t xml:space="preserve">Centro diurno socio-pedagogico
Sozialpädagogische Tagesstätte </t>
  </si>
  <si>
    <r>
      <t xml:space="preserve">utenti con freuenza fino a </t>
    </r>
    <r>
      <rPr>
        <b/>
        <sz val="10"/>
        <rFont val="Carlito"/>
        <family val="2"/>
      </rPr>
      <t>12</t>
    </r>
    <r>
      <rPr>
        <sz val="10"/>
        <rFont val="Carlito"/>
        <family val="2"/>
      </rPr>
      <t xml:space="preserve"> ore settimanali
Nutzer/innen mit Anwesenheit bis zu </t>
    </r>
    <r>
      <rPr>
        <b/>
        <sz val="10"/>
        <rFont val="Carlito"/>
        <family val="2"/>
      </rPr>
      <t>12</t>
    </r>
    <r>
      <rPr>
        <sz val="10"/>
        <rFont val="Carlito"/>
        <family val="2"/>
      </rPr>
      <t xml:space="preserve"> Wochenstunden</t>
    </r>
  </si>
  <si>
    <t xml:space="preserve">  frequenza =
Anwesenheit =</t>
  </si>
  <si>
    <r>
      <t xml:space="preserve">utenti con frequenza </t>
    </r>
    <r>
      <rPr>
        <b/>
        <sz val="10"/>
        <rFont val="Carlito"/>
        <family val="2"/>
      </rPr>
      <t>da 13 a 20</t>
    </r>
    <r>
      <rPr>
        <sz val="10"/>
        <rFont val="Carlito"/>
        <family val="2"/>
      </rPr>
      <t xml:space="preserve"> ore settimanali
Nutzer/innen mit Anwesenheit </t>
    </r>
    <r>
      <rPr>
        <b/>
        <sz val="10"/>
        <rFont val="Carlito"/>
        <family val="2"/>
      </rPr>
      <t>zwischen 13 und 20</t>
    </r>
    <r>
      <rPr>
        <sz val="10"/>
        <rFont val="Carlito"/>
        <family val="2"/>
      </rPr>
      <t xml:space="preserve"> Wochenstunden </t>
    </r>
  </si>
  <si>
    <r>
      <t xml:space="preserve">utenti con frequenza </t>
    </r>
    <r>
      <rPr>
        <b/>
        <sz val="10"/>
        <rFont val="Carlito"/>
        <family val="2"/>
      </rPr>
      <t xml:space="preserve">da 21 a 35 </t>
    </r>
    <r>
      <rPr>
        <sz val="10"/>
        <rFont val="Carlito"/>
        <family val="2"/>
      </rPr>
      <t xml:space="preserve">ore settimanali
Nutzer/innen mit Anwesenheit </t>
    </r>
    <r>
      <rPr>
        <b/>
        <sz val="10"/>
        <rFont val="Carlito"/>
        <family val="2"/>
      </rPr>
      <t>zwischen 21 und 35</t>
    </r>
    <r>
      <rPr>
        <sz val="10"/>
        <rFont val="Carlito"/>
        <family val="2"/>
      </rPr>
      <t xml:space="preserve"> Wochenstunden</t>
    </r>
  </si>
  <si>
    <r>
      <t xml:space="preserve">utenti con frequenza </t>
    </r>
    <r>
      <rPr>
        <b/>
        <sz val="10"/>
        <rFont val="Carlito"/>
        <family val="2"/>
      </rPr>
      <t>oltre 35</t>
    </r>
    <r>
      <rPr>
        <sz val="10"/>
        <rFont val="Carlito"/>
        <family val="2"/>
      </rPr>
      <t xml:space="preserve"> ore settimanali
Nutzer/innen mit Anwesenheit </t>
    </r>
    <r>
      <rPr>
        <b/>
        <sz val="10"/>
        <rFont val="Carlito"/>
        <family val="2"/>
      </rPr>
      <t>über 35</t>
    </r>
    <r>
      <rPr>
        <sz val="10"/>
        <rFont val="Carlito"/>
        <family val="2"/>
      </rPr>
      <t xml:space="preserve"> Wochenstunden</t>
    </r>
  </si>
  <si>
    <r>
      <t>Totale n. utenti (teste)
Anzahl Nutzer/innen (K</t>
    </r>
    <r>
      <rPr>
        <sz val="10"/>
        <rFont val="Calibri"/>
        <family val="2"/>
      </rPr>
      <t>ö</t>
    </r>
    <r>
      <rPr>
        <sz val="10"/>
        <rFont val="Carlito"/>
        <family val="2"/>
      </rPr>
      <t>pfe) insgesamt</t>
    </r>
  </si>
  <si>
    <t>Totale utenti in proporzione alla frequenza
 Nutzer/innen im Verhältnis zur Anwesenheit insgesamt</t>
  </si>
  <si>
    <t>SERVIZIO DI RIABILITAZIONE LAVORATIVA 
ARBEITSREHABILITATIONSDIENST</t>
  </si>
  <si>
    <t>servizi semiresidenziali - teilstationäre Dienste</t>
  </si>
  <si>
    <t>Servizi residenziali - stationäre Dienste</t>
  </si>
  <si>
    <r>
      <t xml:space="preserve">Personale socio-pedagogico
</t>
    </r>
    <r>
      <rPr>
        <b/>
        <sz val="10"/>
        <rFont val="Carlito"/>
        <family val="2"/>
      </rPr>
      <t>Sozialpädagogisches Personal</t>
    </r>
  </si>
  <si>
    <r>
      <t xml:space="preserve">Personale con funzione di cura e di assistenza
</t>
    </r>
    <r>
      <rPr>
        <b/>
        <sz val="10"/>
        <color theme="1"/>
        <rFont val="Carlito"/>
        <family val="2"/>
      </rPr>
      <t>Personal mit Betreuungs- und Pflegeaufgaben</t>
    </r>
  </si>
  <si>
    <r>
      <t xml:space="preserve">per tipo qualifica:
</t>
    </r>
    <r>
      <rPr>
        <b/>
        <sz val="10"/>
        <rFont val="Carlito"/>
        <family val="2"/>
      </rPr>
      <t xml:space="preserve">nach Berufbild: </t>
    </r>
  </si>
  <si>
    <t xml:space="preserve">Standard  di personale
Standard von Personal </t>
  </si>
  <si>
    <t xml:space="preserve">SERVIZIO POLIVANTE - POLIVANTER DIENST </t>
  </si>
  <si>
    <t xml:space="preserve"> CENTRO DI TRAINING ABITATIVO
TRAININGSWOHNUNG</t>
  </si>
  <si>
    <t>Totale personale
Personal insgesamt</t>
  </si>
  <si>
    <r>
      <t>ETP</t>
    </r>
    <r>
      <rPr>
        <b/>
        <vertAlign val="superscript"/>
        <sz val="8"/>
        <color rgb="FF0000FF"/>
        <rFont val="Arial Narrow"/>
        <family val="2"/>
      </rPr>
      <t>1</t>
    </r>
    <r>
      <rPr>
        <b/>
        <sz val="8"/>
        <color rgb="FF0000FF"/>
        <rFont val="Arial Narrow"/>
        <family val="2"/>
      </rPr>
      <t xml:space="preserve">
</t>
    </r>
    <r>
      <rPr>
        <b/>
        <sz val="8"/>
        <rFont val="Arial Narrow"/>
        <family val="2"/>
      </rPr>
      <t>VZÄ</t>
    </r>
    <r>
      <rPr>
        <b/>
        <vertAlign val="superscript"/>
        <sz val="8"/>
        <rFont val="Arial Narrow"/>
        <family val="2"/>
      </rPr>
      <t xml:space="preserve">1 </t>
    </r>
  </si>
  <si>
    <r>
      <rPr>
        <b/>
        <sz val="10"/>
        <color rgb="FF0000CC"/>
        <rFont val="Calibri"/>
        <family val="2"/>
        <scheme val="minor"/>
      </rPr>
      <t>Responsabile del servizio</t>
    </r>
    <r>
      <rPr>
        <b/>
        <sz val="10"/>
        <color theme="1"/>
        <rFont val="Calibri"/>
        <family val="2"/>
        <scheme val="minor"/>
      </rPr>
      <t xml:space="preserve"> - Dienstleiterin/Dienstleiter
</t>
    </r>
    <r>
      <rPr>
        <b/>
        <sz val="10"/>
        <color rgb="FF0000CC"/>
        <rFont val="Calibri"/>
        <family val="2"/>
        <scheme val="minor"/>
      </rPr>
      <t>inserire qualifica</t>
    </r>
    <r>
      <rPr>
        <b/>
        <sz val="10"/>
        <color theme="1"/>
        <rFont val="Calibri"/>
        <family val="2"/>
        <scheme val="minor"/>
      </rPr>
      <t xml:space="preserve"> - Berufsbild eintragen:</t>
    </r>
    <r>
      <rPr>
        <b/>
        <sz val="10"/>
        <color theme="1"/>
        <rFont val="Calibri"/>
        <family val="2"/>
      </rPr>
      <t>↓</t>
    </r>
  </si>
  <si>
    <t>Ore
Stunden</t>
  </si>
  <si>
    <r>
      <t xml:space="preserve">educatrice/educatore al lavoro, limitatamente ai servizi per l'occupazione lavorativa
</t>
    </r>
    <r>
      <rPr>
        <sz val="9"/>
        <rFont val="Carlito"/>
        <family val="2"/>
      </rPr>
      <t>Arbeitserzieherin/Arbeitserzieher, beschränkt auf die Dienste zur Arbeitsbeschäftigung</t>
    </r>
  </si>
  <si>
    <r>
      <t xml:space="preserve">assistente per soggetti portatori di handicap
</t>
    </r>
    <r>
      <rPr>
        <sz val="9"/>
        <rFont val="Carlito"/>
        <family val="2"/>
      </rPr>
      <t>Betreuerin/Betreuer für Menschen mit Behinderung</t>
    </r>
  </si>
  <si>
    <r>
      <t xml:space="preserve">operatrice/operatore socio-assistenziale in formazione
</t>
    </r>
    <r>
      <rPr>
        <sz val="9"/>
        <rFont val="Carlito"/>
        <family val="2"/>
      </rPr>
      <t>Sozialbetreuerin/Sozialbetreuer in Ausbildung</t>
    </r>
  </si>
  <si>
    <r>
      <t xml:space="preserve">operatrice/operatore socio-sanitario
</t>
    </r>
    <r>
      <rPr>
        <sz val="9"/>
        <rFont val="Carlito"/>
        <family val="2"/>
      </rPr>
      <t>Pflegehelferin/Pflegehelfer</t>
    </r>
  </si>
  <si>
    <r>
      <t xml:space="preserve">operatrice/operatore socio-sanitario con formazione sanitaria aggiuntiva
</t>
    </r>
    <r>
      <rPr>
        <sz val="9"/>
        <rFont val="Carlito"/>
        <family val="2"/>
      </rPr>
      <t>Pflegehelferin/Pflegehelfer mit Zusatzausbildung im Gesundheitswesen</t>
    </r>
  </si>
  <si>
    <r>
      <t xml:space="preserve">operatrice/operatore socio-sanitario in formazione
</t>
    </r>
    <r>
      <rPr>
        <sz val="9"/>
        <rFont val="Carlito"/>
        <family val="2"/>
      </rPr>
      <t>Pflegehelferin/Pflegehelfer in Ausbildung</t>
    </r>
  </si>
  <si>
    <r>
      <t xml:space="preserve">assistente geriatrica/geriatrico
</t>
    </r>
    <r>
      <rPr>
        <sz val="9"/>
        <rFont val="Carlito"/>
        <family val="2"/>
      </rPr>
      <t>Altenpflegerin/Altenpfleger und Familienhelferin/Familienhelfer</t>
    </r>
  </si>
  <si>
    <r>
      <t xml:space="preserve">Personale fungibile diversamente qualificato per le funzioni socio-pedagogiche </t>
    </r>
    <r>
      <rPr>
        <vertAlign val="superscript"/>
        <sz val="9"/>
        <color rgb="FF0000FF"/>
        <rFont val="Carlito"/>
        <family val="2"/>
      </rPr>
      <t>2</t>
    </r>
    <r>
      <rPr>
        <sz val="9"/>
        <color rgb="FF0000FF"/>
        <rFont val="Carlito"/>
        <family val="2"/>
      </rPr>
      <t xml:space="preserve"> 
</t>
    </r>
    <r>
      <rPr>
        <sz val="9"/>
        <rFont val="Carlito"/>
        <family val="2"/>
      </rPr>
      <t xml:space="preserve">Anderes, ähnlich qualifiziertes Personal für die sozialpädagogischen Aufgaben </t>
    </r>
    <r>
      <rPr>
        <vertAlign val="superscript"/>
        <sz val="9"/>
        <rFont val="Carlito"/>
        <family val="2"/>
      </rPr>
      <t>2</t>
    </r>
  </si>
  <si>
    <t>Data di compilazione</t>
  </si>
  <si>
    <t>Inserire i dati nelle caselle colorate - Die Daten in die farbigen Felder eintragen</t>
  </si>
  <si>
    <r>
      <t xml:space="preserve">operatore/operatrice socio-assistenziale 
</t>
    </r>
    <r>
      <rPr>
        <sz val="9"/>
        <rFont val="Carlito"/>
        <family val="2"/>
      </rPr>
      <t>Sozialbetreuerin/Sozialbetreuer</t>
    </r>
  </si>
  <si>
    <r>
      <t xml:space="preserve">educatrice/educatore per diabili
</t>
    </r>
    <r>
      <rPr>
        <sz val="9"/>
        <rFont val="Carlito"/>
        <family val="2"/>
      </rPr>
      <t>Behindertenerzieherin/Behindertenerzieher</t>
    </r>
  </si>
  <si>
    <r>
      <t xml:space="preserve">assistente sociale
</t>
    </r>
    <r>
      <rPr>
        <sz val="9"/>
        <rFont val="Carlito"/>
        <family val="2"/>
      </rPr>
      <t>Sozialassistentin/Sozialassistent</t>
    </r>
  </si>
  <si>
    <r>
      <t>Personale non qualificato</t>
    </r>
    <r>
      <rPr>
        <vertAlign val="superscript"/>
        <sz val="9"/>
        <color rgb="FF0000FF"/>
        <rFont val="Carlito"/>
        <family val="2"/>
      </rPr>
      <t xml:space="preserve"> 2</t>
    </r>
    <r>
      <rPr>
        <sz val="9"/>
        <color rgb="FF0000FF"/>
        <rFont val="Carlito"/>
        <family val="2"/>
      </rPr>
      <t xml:space="preserve">
</t>
    </r>
    <r>
      <rPr>
        <sz val="9"/>
        <rFont val="Carlito"/>
        <family val="2"/>
      </rPr>
      <t xml:space="preserve">Nicht qualifiziertes Personal </t>
    </r>
    <r>
      <rPr>
        <vertAlign val="superscript"/>
        <sz val="9"/>
        <rFont val="Carlito"/>
        <family val="2"/>
      </rPr>
      <t>2</t>
    </r>
  </si>
  <si>
    <r>
      <t xml:space="preserve">operatrice/operatore per l'inclusione lavorativa, limitamente ai servizi per l'occupazione lavorativa
</t>
    </r>
    <r>
      <rPr>
        <sz val="9"/>
        <rFont val="Carlito"/>
        <family val="2"/>
      </rPr>
      <t>Fachkraft für Arbeitsinklusion, beschränkt auf die Dienste zur Arbeitsbeschäftigung</t>
    </r>
  </si>
  <si>
    <r>
      <t xml:space="preserve">Personale fungibile diversamente qualificato per le funzioni di cura e assistenza </t>
    </r>
    <r>
      <rPr>
        <vertAlign val="superscript"/>
        <sz val="9"/>
        <color rgb="FF0000FF"/>
        <rFont val="Carlito"/>
        <family val="2"/>
      </rPr>
      <t>2</t>
    </r>
    <r>
      <rPr>
        <sz val="9"/>
        <color rgb="FF0000FF"/>
        <rFont val="Carlito"/>
        <family val="2"/>
      </rPr>
      <t xml:space="preserve">
</t>
    </r>
    <r>
      <rPr>
        <sz val="9"/>
        <rFont val="Carlito"/>
        <family val="2"/>
      </rPr>
      <t xml:space="preserve">Anderes, ähnlich qualifiziertes Personal für die Betreuungs- und Pflegeaufgaben </t>
    </r>
    <r>
      <rPr>
        <vertAlign val="superscript"/>
        <sz val="9"/>
        <rFont val="Carlito"/>
        <family val="2"/>
      </rPr>
      <t>2</t>
    </r>
  </si>
  <si>
    <r>
      <rPr>
        <vertAlign val="superscript"/>
        <sz val="8"/>
        <color rgb="FF000000"/>
        <rFont val="Carlito"/>
        <family val="2"/>
      </rPr>
      <t>1</t>
    </r>
    <r>
      <rPr>
        <sz val="8"/>
        <color rgb="FF000000"/>
        <rFont val="Carlito"/>
        <family val="2"/>
      </rPr>
      <t xml:space="preserve"> </t>
    </r>
    <r>
      <rPr>
        <sz val="8"/>
        <color rgb="FF0000CC"/>
        <rFont val="Carlito"/>
        <family val="2"/>
      </rPr>
      <t>ETP equivalente tempo pieno</t>
    </r>
    <r>
      <rPr>
        <sz val="8"/>
        <color rgb="FF000000"/>
        <rFont val="Carlito"/>
        <family val="2"/>
      </rPr>
      <t xml:space="preserve"> - VZÄ Vollzeitäquivalent</t>
    </r>
  </si>
  <si>
    <r>
      <rPr>
        <i/>
        <sz val="8"/>
        <color rgb="FF0000CC"/>
        <rFont val="Calibri"/>
        <family val="2"/>
        <scheme val="minor"/>
      </rPr>
      <t>inserire solo le ore setttimanali svolte nelle funzioni socio-pedagogiche o di cura ed assistenza (escluso il tempo di coordinamento)</t>
    </r>
    <r>
      <rPr>
        <i/>
        <sz val="8"/>
        <color theme="1"/>
        <rFont val="Calibri"/>
        <family val="2"/>
        <scheme val="minor"/>
      </rPr>
      <t xml:space="preserve">
</t>
    </r>
    <r>
      <rPr>
        <i/>
        <sz val="8"/>
        <rFont val="Calibri"/>
        <family val="2"/>
        <scheme val="minor"/>
      </rPr>
      <t>nur die Wochenstunden eintragen, in denen sozialpädagogische oder Betreuungs- und Pflegeaufgaben geleisten werden (ohne die Zeit für die Koodinierung)</t>
    </r>
  </si>
  <si>
    <r>
      <t xml:space="preserve">ore trasformate in ETP
</t>
    </r>
    <r>
      <rPr>
        <b/>
        <sz val="8"/>
        <rFont val="Arial Narrow"/>
        <family val="2"/>
      </rPr>
      <t>umgewandelt in VZA</t>
    </r>
  </si>
  <si>
    <r>
      <t xml:space="preserve">operatatrice/operatore in possesso del titolo di laurea in scienze sociali
</t>
    </r>
    <r>
      <rPr>
        <sz val="9"/>
        <rFont val="Carlito"/>
        <family val="2"/>
      </rPr>
      <t>Soziologin/Soziologe und Pädagogin/Pädagoge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</si>
  <si>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11"/>
        <color rgb="FF0000CC"/>
        <rFont val="Calibri"/>
        <family val="2"/>
        <scheme val="minor"/>
      </rPr>
      <t xml:space="preserve"> </t>
    </r>
    <r>
      <rPr>
        <sz val="8"/>
        <color rgb="FF0000CC"/>
        <rFont val="Calibri"/>
        <family val="2"/>
        <scheme val="minor"/>
      </rPr>
      <t>tale personale non deve supersare il limite del 45% delle risorse previste in pianta organica</t>
    </r>
    <r>
      <rPr>
        <sz val="8"/>
        <color theme="1"/>
        <rFont val="Calibri"/>
        <family val="2"/>
        <scheme val="minor"/>
      </rPr>
      <t xml:space="preserve">
   dieses Personal darf die Höchstgrenze von 45% des im Stelleplan dafür vorgesehenen Personals nicht überschreiten</t>
    </r>
  </si>
  <si>
    <t>Datum der Erstellung</t>
  </si>
  <si>
    <r>
      <t xml:space="preserve">Totale personale socio-pedagogico
</t>
    </r>
    <r>
      <rPr>
        <b/>
        <sz val="9"/>
        <rFont val="Carlito"/>
        <family val="2"/>
      </rPr>
      <t>Sozialpädagogisches Personal insgesamt</t>
    </r>
  </si>
  <si>
    <r>
      <t xml:space="preserve">Totale personale con funzione di cura e di assistenza
</t>
    </r>
    <r>
      <rPr>
        <b/>
        <sz val="9"/>
        <rFont val="Carlito"/>
        <family val="2"/>
      </rPr>
      <t>Personal mit Betreuungs- und Pflegeaufgaben insgesamt</t>
    </r>
  </si>
  <si>
    <t>NUOVA FORMULA PER IL CALCOLO DEL PARAMETRO DEL PERSONALE - NEUE FORM DER BERECHNUNG DES PERSONALPARAMETERS</t>
  </si>
  <si>
    <t>N.B.: La diminiuzione non si applica nel caso in cui piú del 50% degli utenti fequenta il servizio in modalità parziale.
Anmerkung: Die Verringerung ist nicht anzuwenden wenn mehr als 50% der Nutzer/innen den Dienst in Teilzeit besucht.</t>
  </si>
  <si>
    <t>N.B.: La diminiuzione non si applica nel caso in cui piú del 50% degli utenti fequenta il servizio in modalità parziale.
Anmerkung: Die Verringerung ist nicht anzuwenden, wenn mehr als 50% der Nutzer/innen den Dienst in Teilzeit besuchen.</t>
  </si>
  <si>
    <t xml:space="preserve">Inserire motivazione per la diminuzione del 20%:
Die Begründung der Verringerung bis 20% einfügen:
 </t>
  </si>
  <si>
    <t>Um den Parameter zu berechnen, geben Sie in das gelbe Feld die Anzahl der Nutzer/innen nach Pflegestufe und nach Art des Besuches ein</t>
  </si>
  <si>
    <t>N.B.: La diminiuzione non si applica nel caso in cui piú del 50% degli utenti fequenta il servizio in modalità parziale.
Anmerkung: Die Verringerung ist nicht anzuwenden, wenn mehr als 50% der Nutzer/innen den Dienst in Teilzeit besucht.</t>
  </si>
  <si>
    <t>N.B.: La diminiuzione non si applica nei servizi in cui vongono utilizzati posti a rotazione
Anmerkung: Die Verringerung ist nicht anzuwenden in stationären Dienstem in denen Rotationsplätze besetzt werden</t>
  </si>
  <si>
    <r>
      <t xml:space="preserve">educatrice/educatore sociale, educatrice professionale socio-pedagogica/educatore professionale socio-pedagogico
</t>
    </r>
    <r>
      <rPr>
        <sz val="8.5"/>
        <rFont val="Carlito"/>
        <family val="2"/>
      </rPr>
      <t>Sozialpädagogin/Sozialpädagoge</t>
    </r>
  </si>
  <si>
    <r>
      <t xml:space="preserve">Inserire la somma </t>
    </r>
    <r>
      <rPr>
        <b/>
        <sz val="9"/>
        <color theme="1"/>
        <rFont val="Calibri"/>
        <family val="2"/>
        <scheme val="minor"/>
      </rPr>
      <t>non arrontandata</t>
    </r>
    <r>
      <rPr>
        <sz val="9"/>
        <color theme="1"/>
        <rFont val="Calibri"/>
        <family val="2"/>
        <scheme val="minor"/>
      </rPr>
      <t xml:space="preserve"> risultante dalla tabella sottostante
Die </t>
    </r>
    <r>
      <rPr>
        <b/>
        <sz val="9"/>
        <color theme="1"/>
        <rFont val="Calibri"/>
        <family val="2"/>
        <scheme val="minor"/>
      </rPr>
      <t>nicht gerundet</t>
    </r>
    <r>
      <rPr>
        <sz val="9"/>
        <color theme="1"/>
        <rFont val="Calibri"/>
        <family val="2"/>
        <scheme val="minor"/>
      </rPr>
      <t xml:space="preserve"> Summe aus der untenstehenden Tabelle eingeben</t>
    </r>
  </si>
  <si>
    <t xml:space="preserve">Servizi ambito DISABILITÀ - Dienste Bereich BEHINDERUNG  </t>
  </si>
  <si>
    <t xml:space="preserve">Servizi ambito MALATTIA PSICHICA  - Dienste Bereich PSYCHISCHE ERKRANKUNGEN </t>
  </si>
  <si>
    <t xml:space="preserve">Servizi ambito DIPENDENZA PATOLOGICA - Dienste Bereich ABHÄNGIGKEITSERKRANKUNGEN </t>
  </si>
  <si>
    <r>
      <t xml:space="preserve">Numero del personale per profilo professionale – </t>
    </r>
    <r>
      <rPr>
        <b/>
        <sz val="14"/>
        <color rgb="FF000000"/>
        <rFont val="Carlito"/>
        <family val="2"/>
      </rPr>
      <t xml:space="preserve">Anzahl Personal nach Berufsbild </t>
    </r>
    <r>
      <rPr>
        <b/>
        <sz val="14"/>
        <color rgb="FF0000FF"/>
        <rFont val="Carlito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</si>
</sst>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rlito"/>
      <family val="2"/>
    </font>
    <font>
      <sz val="11"/>
      <name val="Calibri"/>
      <family val="2"/>
      <scheme val="minor"/>
    </font>
    <font>
      <b/>
      <sz val="10"/>
      <name val="Carlito"/>
      <family val="2"/>
    </font>
    <font>
      <sz val="10"/>
      <name val="Carlito"/>
      <family val="2"/>
    </font>
    <font>
      <b/>
      <i/>
      <sz val="10"/>
      <name val="Carlito"/>
      <family val="2"/>
    </font>
    <font>
      <b/>
      <sz val="14"/>
      <color rgb="FFFF0000"/>
      <name val="Carlito"/>
      <family val="2"/>
    </font>
    <font>
      <i/>
      <sz val="10"/>
      <name val="Carlito"/>
      <family val="2"/>
    </font>
    <font>
      <b/>
      <sz val="12"/>
      <name val="Carlito"/>
      <family val="2"/>
    </font>
    <font>
      <sz val="12"/>
      <name val="Carlito"/>
      <family val="2"/>
    </font>
    <font>
      <sz val="10"/>
      <color theme="1"/>
      <name val="Calibri"/>
      <family val="2"/>
      <scheme val="minor"/>
    </font>
    <font>
      <sz val="11"/>
      <name val="Carlito"/>
      <family val="2"/>
    </font>
    <font>
      <b/>
      <sz val="11"/>
      <name val="Carlito"/>
      <family val="2"/>
    </font>
    <font>
      <sz val="8"/>
      <name val="Carlito"/>
      <family val="2"/>
    </font>
    <font>
      <b/>
      <sz val="10"/>
      <color rgb="FFFF0000"/>
      <name val="Carlito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i/>
      <sz val="8"/>
      <name val="Carlito"/>
      <family val="2"/>
    </font>
    <font>
      <sz val="10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0"/>
      <color rgb="FF0000FF"/>
      <name val="Carlito"/>
      <family val="2"/>
    </font>
    <font>
      <b/>
      <sz val="10"/>
      <color rgb="FF000000"/>
      <name val="Carlito"/>
      <family val="2"/>
    </font>
    <font>
      <sz val="9"/>
      <color rgb="FF0000FF"/>
      <name val="Carlito"/>
      <family val="2"/>
    </font>
    <font>
      <b/>
      <sz val="9"/>
      <color rgb="FF0000FF"/>
      <name val="Carlito"/>
      <family val="2"/>
    </font>
    <font>
      <b/>
      <sz val="8"/>
      <color rgb="FF0000FF"/>
      <name val="Arial Narrow"/>
      <family val="2"/>
    </font>
    <font>
      <b/>
      <sz val="8"/>
      <color rgb="FF000000"/>
      <name val="Arial Narrow"/>
      <family val="2"/>
    </font>
    <font>
      <b/>
      <sz val="9"/>
      <name val="Carlito"/>
      <family val="2"/>
    </font>
    <font>
      <sz val="9"/>
      <name val="Carlito"/>
      <family val="2"/>
    </font>
    <font>
      <sz val="8"/>
      <color rgb="FF000000"/>
      <name val="Carlito"/>
      <family val="2"/>
    </font>
    <font>
      <b/>
      <sz val="14"/>
      <color rgb="FF0000FF"/>
      <name val="Carlito"/>
      <family val="2"/>
    </font>
    <font>
      <b/>
      <sz val="14"/>
      <color rgb="FF000000"/>
      <name val="Carlito"/>
      <family val="2"/>
    </font>
    <font>
      <sz val="11"/>
      <color rgb="FF0000CC"/>
      <name val="Calibri"/>
      <family val="2"/>
      <scheme val="minor"/>
    </font>
    <font>
      <b/>
      <sz val="10"/>
      <color theme="1"/>
      <name val="Carlito"/>
      <family val="2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vertAlign val="superscript"/>
      <sz val="8"/>
      <color rgb="FF0000FF"/>
      <name val="Arial Narrow"/>
      <family val="2"/>
    </font>
    <font>
      <b/>
      <sz val="8"/>
      <name val="Arial Narrow"/>
      <family val="2"/>
    </font>
    <font>
      <b/>
      <vertAlign val="superscript"/>
      <sz val="8"/>
      <name val="Arial Narrow"/>
      <family val="2"/>
    </font>
    <font>
      <b/>
      <sz val="10"/>
      <color rgb="FF0000CC"/>
      <name val="Calibri"/>
      <family val="2"/>
      <scheme val="minor"/>
    </font>
    <font>
      <i/>
      <sz val="11"/>
      <color rgb="FF0000CC"/>
      <name val="Calibri"/>
      <family val="2"/>
      <scheme val="minor"/>
    </font>
    <font>
      <b/>
      <sz val="10"/>
      <color theme="1"/>
      <name val="Calibri"/>
      <family val="2"/>
    </font>
    <font>
      <vertAlign val="superscript"/>
      <sz val="9"/>
      <color rgb="FF0000FF"/>
      <name val="Carlito"/>
      <family val="2"/>
    </font>
    <font>
      <vertAlign val="superscript"/>
      <sz val="9"/>
      <name val="Carlito"/>
      <family val="2"/>
    </font>
    <font>
      <vertAlign val="superscript"/>
      <sz val="8"/>
      <color rgb="FF000000"/>
      <name val="Carlito"/>
      <family val="2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color rgb="FF0000CC"/>
      <name val="Calibri"/>
      <family val="2"/>
      <scheme val="minor"/>
    </font>
    <font>
      <sz val="8"/>
      <color rgb="FF0000CC"/>
      <name val="Carlito"/>
      <family val="2"/>
    </font>
    <font>
      <i/>
      <sz val="8"/>
      <color theme="1"/>
      <name val="Calibri"/>
      <family val="2"/>
      <scheme val="minor"/>
    </font>
    <font>
      <i/>
      <sz val="8"/>
      <color rgb="FF0000CC"/>
      <name val="Calibri"/>
      <family val="2"/>
      <scheme val="minor"/>
    </font>
    <font>
      <i/>
      <sz val="8"/>
      <name val="Calibri"/>
      <family val="2"/>
      <scheme val="minor"/>
    </font>
    <font>
      <sz val="8.5"/>
      <color rgb="FF0000FF"/>
      <name val="Carlito"/>
      <family val="2"/>
    </font>
    <font>
      <sz val="8.5"/>
      <name val="Carlito"/>
      <family val="2"/>
    </font>
    <font>
      <b/>
      <sz val="9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99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9" fillId="5" borderId="8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left"/>
    </xf>
    <xf numFmtId="164" fontId="12" fillId="6" borderId="4" xfId="0" applyNumberFormat="1" applyFont="1" applyFill="1" applyBorder="1" applyAlignment="1">
      <alignment horizontal="center" vertical="center"/>
    </xf>
    <xf numFmtId="0" fontId="0" fillId="2" borderId="0" xfId="0" applyFill="1"/>
    <xf numFmtId="0" fontId="7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9" fillId="7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1" fontId="12" fillId="8" borderId="5" xfId="0" applyNumberFormat="1" applyFont="1" applyFill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2" fontId="12" fillId="0" borderId="11" xfId="0" applyNumberFormat="1" applyFont="1" applyBorder="1" applyAlignment="1">
      <alignment horizontal="center" vertical="center"/>
    </xf>
    <xf numFmtId="0" fontId="12" fillId="0" borderId="0" xfId="0" applyFont="1"/>
    <xf numFmtId="164" fontId="13" fillId="5" borderId="8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right"/>
    </xf>
    <xf numFmtId="164" fontId="13" fillId="0" borderId="0" xfId="0" applyNumberFormat="1" applyFont="1" applyAlignment="1">
      <alignment horizontal="center" vertical="center"/>
    </xf>
    <xf numFmtId="9" fontId="5" fillId="0" borderId="0" xfId="0" applyNumberFormat="1" applyFont="1" applyAlignment="1">
      <alignment horizontal="right" wrapText="1"/>
    </xf>
    <xf numFmtId="0" fontId="0" fillId="0" borderId="0" xfId="0" applyAlignment="1">
      <alignment horizontal="left"/>
    </xf>
    <xf numFmtId="164" fontId="10" fillId="9" borderId="4" xfId="0" applyNumberFormat="1" applyFont="1" applyFill="1" applyBorder="1" applyAlignment="1">
      <alignment horizontal="center" vertical="center"/>
    </xf>
    <xf numFmtId="164" fontId="10" fillId="9" borderId="6" xfId="0" applyNumberFormat="1" applyFont="1" applyFill="1" applyBorder="1" applyAlignment="1">
      <alignment horizontal="center" vertical="center"/>
    </xf>
    <xf numFmtId="164" fontId="10" fillId="6" borderId="4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11" xfId="0" applyFont="1" applyFill="1" applyBorder="1" applyAlignment="1">
      <alignment horizontal="center" vertical="center"/>
    </xf>
    <xf numFmtId="1" fontId="12" fillId="13" borderId="23" xfId="0" applyNumberFormat="1" applyFont="1" applyFill="1" applyBorder="1" applyAlignment="1">
      <alignment vertical="center"/>
    </xf>
    <xf numFmtId="1" fontId="12" fillId="13" borderId="22" xfId="0" applyNumberFormat="1" applyFont="1" applyFill="1" applyBorder="1" applyAlignment="1">
      <alignment vertical="center"/>
    </xf>
    <xf numFmtId="1" fontId="12" fillId="13" borderId="24" xfId="0" applyNumberFormat="1" applyFont="1" applyFill="1" applyBorder="1" applyAlignment="1">
      <alignment vertical="center"/>
    </xf>
    <xf numFmtId="1" fontId="12" fillId="0" borderId="2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/>
    </xf>
    <xf numFmtId="2" fontId="12" fillId="14" borderId="27" xfId="0" applyNumberFormat="1" applyFont="1" applyFill="1" applyBorder="1" applyAlignment="1">
      <alignment vertical="center"/>
    </xf>
    <xf numFmtId="2" fontId="12" fillId="14" borderId="28" xfId="0" applyNumberFormat="1" applyFont="1" applyFill="1" applyBorder="1" applyAlignment="1">
      <alignment horizontal="center" vertical="center"/>
    </xf>
    <xf numFmtId="2" fontId="12" fillId="0" borderId="31" xfId="0" applyNumberFormat="1" applyFont="1" applyBorder="1" applyAlignment="1">
      <alignment vertical="center"/>
    </xf>
    <xf numFmtId="2" fontId="12" fillId="0" borderId="16" xfId="0" applyNumberFormat="1" applyFont="1" applyBorder="1" applyAlignment="1">
      <alignment vertical="center"/>
    </xf>
    <xf numFmtId="2" fontId="12" fillId="8" borderId="32" xfId="0" applyNumberFormat="1" applyFont="1" applyFill="1" applyBorder="1" applyAlignment="1">
      <alignment horizontal="center" vertical="center"/>
    </xf>
    <xf numFmtId="1" fontId="12" fillId="13" borderId="23" xfId="0" applyNumberFormat="1" applyFont="1" applyFill="1" applyBorder="1"/>
    <xf numFmtId="1" fontId="12" fillId="13" borderId="22" xfId="0" applyNumberFormat="1" applyFont="1" applyFill="1" applyBorder="1"/>
    <xf numFmtId="1" fontId="12" fillId="13" borderId="24" xfId="0" applyNumberFormat="1" applyFont="1" applyFill="1" applyBorder="1"/>
    <xf numFmtId="1" fontId="12" fillId="8" borderId="25" xfId="0" applyNumberFormat="1" applyFont="1" applyFill="1" applyBorder="1" applyAlignment="1">
      <alignment horizontal="center" vertical="center"/>
    </xf>
    <xf numFmtId="2" fontId="12" fillId="14" borderId="27" xfId="0" applyNumberFormat="1" applyFont="1" applyFill="1" applyBorder="1"/>
    <xf numFmtId="1" fontId="12" fillId="13" borderId="33" xfId="0" applyNumberFormat="1" applyFont="1" applyFill="1" applyBorder="1"/>
    <xf numFmtId="1" fontId="12" fillId="13" borderId="34" xfId="0" applyNumberFormat="1" applyFont="1" applyFill="1" applyBorder="1"/>
    <xf numFmtId="1" fontId="12" fillId="13" borderId="35" xfId="0" applyNumberFormat="1" applyFont="1" applyFill="1" applyBorder="1"/>
    <xf numFmtId="1" fontId="12" fillId="8" borderId="36" xfId="0" applyNumberFormat="1" applyFont="1" applyFill="1" applyBorder="1" applyAlignment="1">
      <alignment horizontal="center" vertical="center"/>
    </xf>
    <xf numFmtId="2" fontId="12" fillId="14" borderId="5" xfId="0" applyNumberFormat="1" applyFont="1" applyFill="1" applyBorder="1"/>
    <xf numFmtId="1" fontId="12" fillId="14" borderId="28" xfId="0" applyNumberFormat="1" applyFont="1" applyFill="1" applyBorder="1" applyAlignment="1">
      <alignment horizontal="center" vertical="center"/>
    </xf>
    <xf numFmtId="2" fontId="12" fillId="8" borderId="31" xfId="0" applyNumberFormat="1" applyFont="1" applyFill="1" applyBorder="1" applyAlignment="1">
      <alignment vertical="center"/>
    </xf>
    <xf numFmtId="2" fontId="12" fillId="8" borderId="16" xfId="0" applyNumberFormat="1" applyFont="1" applyFill="1" applyBorder="1" applyAlignment="1">
      <alignment vertical="center"/>
    </xf>
    <xf numFmtId="2" fontId="12" fillId="8" borderId="37" xfId="0" applyNumberFormat="1" applyFont="1" applyFill="1" applyBorder="1" applyAlignment="1">
      <alignment horizontal="center" vertical="center"/>
    </xf>
    <xf numFmtId="2" fontId="12" fillId="14" borderId="6" xfId="0" applyNumberFormat="1" applyFont="1" applyFill="1" applyBorder="1"/>
    <xf numFmtId="2" fontId="12" fillId="8" borderId="30" xfId="0" applyNumberFormat="1" applyFont="1" applyFill="1" applyBorder="1" applyAlignment="1">
      <alignment vertical="center"/>
    </xf>
    <xf numFmtId="1" fontId="12" fillId="8" borderId="41" xfId="0" applyNumberFormat="1" applyFont="1" applyFill="1" applyBorder="1" applyAlignment="1">
      <alignment vertical="center"/>
    </xf>
    <xf numFmtId="1" fontId="12" fillId="8" borderId="41" xfId="0" applyNumberFormat="1" applyFont="1" applyFill="1" applyBorder="1" applyAlignment="1">
      <alignment horizontal="center" vertical="center"/>
    </xf>
    <xf numFmtId="2" fontId="12" fillId="14" borderId="42" xfId="0" applyNumberFormat="1" applyFont="1" applyFill="1" applyBorder="1" applyAlignment="1">
      <alignment vertical="center"/>
    </xf>
    <xf numFmtId="2" fontId="12" fillId="14" borderId="42" xfId="0" applyNumberFormat="1" applyFont="1" applyFill="1" applyBorder="1" applyAlignment="1">
      <alignment horizontal="center" vertical="center"/>
    </xf>
    <xf numFmtId="2" fontId="13" fillId="0" borderId="42" xfId="0" applyNumberFormat="1" applyFont="1" applyBorder="1"/>
    <xf numFmtId="2" fontId="13" fillId="0" borderId="43" xfId="0" applyNumberFormat="1" applyFont="1" applyBorder="1"/>
    <xf numFmtId="2" fontId="13" fillId="5" borderId="42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13" fillId="15" borderId="42" xfId="0" applyNumberFormat="1" applyFont="1" applyFill="1" applyBorder="1" applyAlignment="1">
      <alignment horizontal="center" vertical="center"/>
    </xf>
    <xf numFmtId="164" fontId="13" fillId="6" borderId="44" xfId="0" applyNumberFormat="1" applyFont="1" applyFill="1" applyBorder="1" applyAlignment="1">
      <alignment horizontal="center" vertical="center"/>
    </xf>
    <xf numFmtId="0" fontId="6" fillId="2" borderId="0" xfId="0" applyFont="1" applyFill="1"/>
    <xf numFmtId="2" fontId="10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164" fontId="13" fillId="2" borderId="0" xfId="0" applyNumberFormat="1" applyFont="1" applyFill="1" applyAlignment="1">
      <alignment horizontal="center" vertical="center"/>
    </xf>
    <xf numFmtId="0" fontId="18" fillId="0" borderId="20" xfId="0" applyFont="1" applyBorder="1" applyAlignment="1">
      <alignment vertical="center" wrapText="1"/>
    </xf>
    <xf numFmtId="0" fontId="7" fillId="0" borderId="48" xfId="0" applyFont="1" applyBorder="1" applyAlignment="1">
      <alignment horizontal="center" vertical="center" wrapText="1"/>
    </xf>
    <xf numFmtId="1" fontId="12" fillId="13" borderId="23" xfId="0" applyNumberFormat="1" applyFont="1" applyFill="1" applyBorder="1" applyAlignment="1">
      <alignment horizontal="center" vertical="center"/>
    </xf>
    <xf numFmtId="1" fontId="12" fillId="13" borderId="22" xfId="0" applyNumberFormat="1" applyFont="1" applyFill="1" applyBorder="1" applyAlignment="1">
      <alignment horizontal="center" vertical="center"/>
    </xf>
    <xf numFmtId="2" fontId="12" fillId="14" borderId="27" xfId="0" applyNumberFormat="1" applyFont="1" applyFill="1" applyBorder="1" applyAlignment="1">
      <alignment horizontal="center" vertical="center"/>
    </xf>
    <xf numFmtId="2" fontId="12" fillId="14" borderId="4" xfId="0" applyNumberFormat="1" applyFont="1" applyFill="1" applyBorder="1" applyAlignment="1">
      <alignment horizontal="center" vertical="center"/>
    </xf>
    <xf numFmtId="2" fontId="12" fillId="0" borderId="31" xfId="0" applyNumberFormat="1" applyFont="1" applyBorder="1" applyAlignment="1">
      <alignment horizontal="center" vertical="center"/>
    </xf>
    <xf numFmtId="2" fontId="12" fillId="0" borderId="49" xfId="0" applyNumberFormat="1" applyFont="1" applyBorder="1" applyAlignment="1">
      <alignment horizontal="center" vertical="center"/>
    </xf>
    <xf numFmtId="2" fontId="12" fillId="14" borderId="27" xfId="0" applyNumberFormat="1" applyFont="1" applyFill="1" applyBorder="1" applyAlignment="1">
      <alignment horizontal="center"/>
    </xf>
    <xf numFmtId="1" fontId="12" fillId="13" borderId="33" xfId="0" applyNumberFormat="1" applyFont="1" applyFill="1" applyBorder="1" applyAlignment="1">
      <alignment horizontal="center" vertical="center"/>
    </xf>
    <xf numFmtId="2" fontId="12" fillId="14" borderId="5" xfId="0" applyNumberFormat="1" applyFont="1" applyFill="1" applyBorder="1" applyAlignment="1">
      <alignment horizontal="center"/>
    </xf>
    <xf numFmtId="2" fontId="12" fillId="8" borderId="50" xfId="0" applyNumberFormat="1" applyFont="1" applyFill="1" applyBorder="1" applyAlignment="1">
      <alignment horizontal="center" vertical="center"/>
    </xf>
    <xf numFmtId="2" fontId="12" fillId="8" borderId="30" xfId="0" applyNumberFormat="1" applyFont="1" applyFill="1" applyBorder="1" applyAlignment="1">
      <alignment horizontal="center" vertical="center"/>
    </xf>
    <xf numFmtId="1" fontId="12" fillId="8" borderId="4" xfId="0" applyNumberFormat="1" applyFont="1" applyFill="1" applyBorder="1" applyAlignment="1">
      <alignment horizontal="center" vertical="center"/>
    </xf>
    <xf numFmtId="2" fontId="12" fillId="14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justify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17" borderId="0" xfId="0" applyFill="1"/>
    <xf numFmtId="164" fontId="13" fillId="17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" fontId="12" fillId="13" borderId="27" xfId="0" applyNumberFormat="1" applyFont="1" applyFill="1" applyBorder="1" applyAlignment="1">
      <alignment horizontal="center" vertical="center"/>
    </xf>
    <xf numFmtId="2" fontId="12" fillId="8" borderId="31" xfId="0" applyNumberFormat="1" applyFont="1" applyFill="1" applyBorder="1" applyAlignment="1">
      <alignment horizontal="center" vertical="center"/>
    </xf>
    <xf numFmtId="2" fontId="12" fillId="14" borderId="6" xfId="0" applyNumberFormat="1" applyFont="1" applyFill="1" applyBorder="1" applyAlignment="1">
      <alignment horizontal="center"/>
    </xf>
    <xf numFmtId="2" fontId="12" fillId="14" borderId="6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Border="1"/>
    <xf numFmtId="0" fontId="26" fillId="0" borderId="5" xfId="0" applyFont="1" applyBorder="1" applyAlignment="1">
      <alignment vertical="center" wrapText="1"/>
    </xf>
    <xf numFmtId="0" fontId="0" fillId="18" borderId="0" xfId="0" applyFill="1"/>
    <xf numFmtId="0" fontId="33" fillId="18" borderId="0" xfId="0" applyFont="1" applyFill="1"/>
    <xf numFmtId="0" fontId="29" fillId="10" borderId="5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0" fillId="0" borderId="0" xfId="0" applyFill="1"/>
    <xf numFmtId="0" fontId="0" fillId="19" borderId="5" xfId="0" applyFill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0" fillId="19" borderId="4" xfId="0" applyFill="1" applyBorder="1" applyAlignment="1">
      <alignment vertical="center" wrapText="1"/>
    </xf>
    <xf numFmtId="0" fontId="0" fillId="10" borderId="4" xfId="0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8" fillId="10" borderId="3" xfId="0" applyFont="1" applyFill="1" applyBorder="1" applyAlignment="1">
      <alignment horizontal="center" vertical="center" wrapText="1"/>
    </xf>
    <xf numFmtId="0" fontId="27" fillId="19" borderId="2" xfId="0" applyFont="1" applyFill="1" applyBorder="1" applyAlignment="1">
      <alignment vertical="center" wrapText="1"/>
    </xf>
    <xf numFmtId="0" fontId="0" fillId="19" borderId="45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9" borderId="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9" borderId="6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9" borderId="5" xfId="0" applyFill="1" applyBorder="1" applyAlignment="1"/>
    <xf numFmtId="0" fontId="0" fillId="10" borderId="5" xfId="0" applyFill="1" applyBorder="1" applyAlignment="1"/>
    <xf numFmtId="0" fontId="0" fillId="19" borderId="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27" fillId="0" borderId="8" xfId="0" applyFont="1" applyBorder="1" applyAlignment="1">
      <alignment horizontal="right" vertical="center" wrapText="1"/>
    </xf>
    <xf numFmtId="0" fontId="37" fillId="0" borderId="0" xfId="0" applyFont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39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0" fillId="19" borderId="1" xfId="0" applyFill="1" applyBorder="1" applyAlignment="1">
      <alignment vertical="center" wrapText="1"/>
    </xf>
    <xf numFmtId="0" fontId="37" fillId="0" borderId="0" xfId="0" applyFont="1" applyAlignment="1">
      <alignment horizontal="left" vertical="center" wrapText="1"/>
    </xf>
    <xf numFmtId="0" fontId="18" fillId="0" borderId="45" xfId="0" applyFont="1" applyFill="1" applyBorder="1" applyAlignment="1">
      <alignment wrapText="1"/>
    </xf>
    <xf numFmtId="0" fontId="18" fillId="0" borderId="8" xfId="0" applyFont="1" applyFill="1" applyBorder="1" applyAlignment="1">
      <alignment horizontal="center" wrapText="1"/>
    </xf>
    <xf numFmtId="0" fontId="0" fillId="10" borderId="8" xfId="0" applyFill="1" applyBorder="1" applyAlignment="1">
      <alignment horizontal="center" vertical="center"/>
    </xf>
    <xf numFmtId="0" fontId="0" fillId="20" borderId="4" xfId="0" applyFill="1" applyBorder="1"/>
    <xf numFmtId="0" fontId="0" fillId="20" borderId="5" xfId="0" applyFill="1" applyBorder="1"/>
    <xf numFmtId="0" fontId="0" fillId="20" borderId="6" xfId="0" applyFill="1" applyBorder="1"/>
    <xf numFmtId="0" fontId="44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11" fillId="20" borderId="48" xfId="0" applyFont="1" applyFill="1" applyBorder="1" applyAlignment="1">
      <alignment horizontal="left" wrapText="1"/>
    </xf>
    <xf numFmtId="0" fontId="11" fillId="20" borderId="48" xfId="0" applyFont="1" applyFill="1" applyBorder="1" applyAlignment="1">
      <alignment horizontal="center" vertical="center" wrapText="1"/>
    </xf>
    <xf numFmtId="0" fontId="28" fillId="0" borderId="45" xfId="0" applyFont="1" applyFill="1" applyBorder="1" applyAlignment="1">
      <alignment horizontal="right" vertical="center" wrapText="1"/>
    </xf>
    <xf numFmtId="0" fontId="24" fillId="0" borderId="45" xfId="0" applyFont="1" applyBorder="1" applyAlignment="1">
      <alignment vertical="center" wrapText="1"/>
    </xf>
    <xf numFmtId="0" fontId="28" fillId="10" borderId="47" xfId="0" applyFont="1" applyFill="1" applyBorder="1" applyAlignment="1">
      <alignment horizontal="center" vertical="center" wrapText="1"/>
    </xf>
    <xf numFmtId="0" fontId="0" fillId="19" borderId="8" xfId="0" applyFill="1" applyBorder="1" applyAlignment="1">
      <alignment vertical="center" wrapText="1"/>
    </xf>
    <xf numFmtId="0" fontId="28" fillId="10" borderId="8" xfId="0" applyFont="1" applyFill="1" applyBorder="1" applyAlignment="1">
      <alignment horizontal="center" vertical="center" wrapText="1"/>
    </xf>
    <xf numFmtId="0" fontId="26" fillId="0" borderId="45" xfId="0" applyFont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164" fontId="12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56" fillId="0" borderId="5" xfId="0" applyFont="1" applyBorder="1" applyAlignment="1">
      <alignment vertical="center" wrapText="1"/>
    </xf>
    <xf numFmtId="0" fontId="9" fillId="0" borderId="0" xfId="0" applyFont="1"/>
    <xf numFmtId="2" fontId="0" fillId="19" borderId="4" xfId="0" applyNumberFormat="1" applyFill="1" applyBorder="1" applyAlignment="1">
      <alignment horizontal="center" vertical="center"/>
    </xf>
    <xf numFmtId="2" fontId="0" fillId="10" borderId="4" xfId="0" applyNumberFormat="1" applyFill="1" applyBorder="1" applyAlignment="1">
      <alignment horizontal="center" vertical="center"/>
    </xf>
    <xf numFmtId="2" fontId="0" fillId="19" borderId="5" xfId="0" applyNumberFormat="1" applyFill="1" applyBorder="1" applyAlignment="1">
      <alignment horizontal="center" vertical="center"/>
    </xf>
    <xf numFmtId="2" fontId="0" fillId="10" borderId="5" xfId="0" applyNumberFormat="1" applyFill="1" applyBorder="1" applyAlignment="1">
      <alignment horizontal="center" vertical="center"/>
    </xf>
    <xf numFmtId="2" fontId="0" fillId="19" borderId="6" xfId="0" applyNumberFormat="1" applyFill="1" applyBorder="1" applyAlignment="1">
      <alignment horizontal="center" vertical="center"/>
    </xf>
    <xf numFmtId="2" fontId="0" fillId="10" borderId="6" xfId="0" applyNumberFormat="1" applyFill="1" applyBorder="1" applyAlignment="1">
      <alignment horizontal="center" vertical="center"/>
    </xf>
    <xf numFmtId="2" fontId="0" fillId="19" borderId="1" xfId="0" applyNumberFormat="1" applyFill="1" applyBorder="1" applyAlignment="1">
      <alignment horizontal="center" vertical="center"/>
    </xf>
    <xf numFmtId="2" fontId="0" fillId="10" borderId="8" xfId="0" applyNumberFormat="1" applyFill="1" applyBorder="1" applyAlignment="1">
      <alignment horizontal="center" vertical="center"/>
    </xf>
    <xf numFmtId="2" fontId="0" fillId="19" borderId="45" xfId="0" applyNumberFormat="1" applyFill="1" applyBorder="1" applyAlignment="1">
      <alignment horizontal="center" vertical="center"/>
    </xf>
    <xf numFmtId="0" fontId="49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0" fillId="20" borderId="6" xfId="0" applyFill="1" applyBorder="1" applyAlignment="1">
      <alignment horizontal="center"/>
    </xf>
    <xf numFmtId="0" fontId="0" fillId="20" borderId="4" xfId="0" applyFill="1" applyBorder="1" applyAlignment="1">
      <alignment horizontal="center"/>
    </xf>
    <xf numFmtId="0" fontId="24" fillId="0" borderId="0" xfId="0" applyFont="1" applyAlignment="1">
      <alignment horizontal="left" wrapText="1"/>
    </xf>
    <xf numFmtId="0" fontId="53" fillId="0" borderId="0" xfId="0" applyFont="1" applyAlignment="1">
      <alignment horizontal="left" vertical="center" wrapText="1"/>
    </xf>
    <xf numFmtId="0" fontId="5" fillId="0" borderId="21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right" vertical="center" wrapText="1"/>
    </xf>
    <xf numFmtId="0" fontId="5" fillId="0" borderId="29" xfId="0" applyFont="1" applyBorder="1" applyAlignment="1">
      <alignment horizontal="right" vertical="center" wrapText="1"/>
    </xf>
    <xf numFmtId="0" fontId="14" fillId="0" borderId="22" xfId="0" applyFont="1" applyBorder="1" applyAlignment="1">
      <alignment horizontal="center"/>
    </xf>
    <xf numFmtId="0" fontId="14" fillId="0" borderId="3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right" vertical="center" wrapText="1"/>
    </xf>
    <xf numFmtId="0" fontId="5" fillId="0" borderId="39" xfId="0" applyFont="1" applyBorder="1" applyAlignment="1">
      <alignment horizontal="right" vertical="center" wrapText="1"/>
    </xf>
    <xf numFmtId="0" fontId="5" fillId="0" borderId="40" xfId="0" applyFont="1" applyBorder="1" applyAlignment="1">
      <alignment horizontal="right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0" fillId="10" borderId="0" xfId="0" applyFill="1" applyAlignment="1">
      <alignment horizontal="center"/>
    </xf>
    <xf numFmtId="0" fontId="37" fillId="0" borderId="0" xfId="0" applyFont="1" applyAlignment="1">
      <alignment horizontal="left" wrapText="1"/>
    </xf>
    <xf numFmtId="0" fontId="4" fillId="0" borderId="41" xfId="0" applyFont="1" applyBorder="1" applyAlignment="1">
      <alignment horizontal="right" vertical="center" wrapText="1"/>
    </xf>
    <xf numFmtId="0" fontId="4" fillId="0" borderId="42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wrapText="1"/>
    </xf>
    <xf numFmtId="0" fontId="5" fillId="0" borderId="10" xfId="0" applyFont="1" applyBorder="1" applyAlignment="1">
      <alignment horizontal="right" wrapText="1"/>
    </xf>
    <xf numFmtId="0" fontId="8" fillId="0" borderId="0" xfId="0" applyFont="1" applyAlignment="1">
      <alignment horizontal="righ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" fillId="11" borderId="12" xfId="0" applyFont="1" applyFill="1" applyBorder="1" applyAlignment="1">
      <alignment horizontal="center" vertical="center" wrapText="1"/>
    </xf>
    <xf numFmtId="0" fontId="2" fillId="11" borderId="13" xfId="0" applyFont="1" applyFill="1" applyBorder="1" applyAlignment="1">
      <alignment horizontal="center" vertical="center" wrapText="1"/>
    </xf>
    <xf numFmtId="0" fontId="2" fillId="11" borderId="1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right" vertical="center" wrapText="1"/>
    </xf>
    <xf numFmtId="0" fontId="4" fillId="4" borderId="1" xfId="0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right" wrapText="1"/>
    </xf>
    <xf numFmtId="0" fontId="4" fillId="4" borderId="7" xfId="0" applyFont="1" applyFill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5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38" fillId="0" borderId="51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right" wrapText="1"/>
    </xf>
    <xf numFmtId="0" fontId="11" fillId="0" borderId="4" xfId="0" applyFont="1" applyBorder="1" applyAlignment="1">
      <alignment horizontal="right"/>
    </xf>
    <xf numFmtId="0" fontId="2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11" borderId="45" xfId="0" applyFont="1" applyFill="1" applyBorder="1" applyAlignment="1">
      <alignment horizontal="center" vertical="center" wrapText="1"/>
    </xf>
    <xf numFmtId="0" fontId="2" fillId="11" borderId="46" xfId="0" applyFont="1" applyFill="1" applyBorder="1" applyAlignment="1">
      <alignment horizontal="center" vertical="center" wrapText="1"/>
    </xf>
    <xf numFmtId="0" fontId="2" fillId="11" borderId="4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5" fillId="0" borderId="34" xfId="0" applyFont="1" applyBorder="1" applyAlignment="1">
      <alignment horizontal="right" vertical="center" wrapText="1"/>
    </xf>
    <xf numFmtId="0" fontId="5" fillId="0" borderId="48" xfId="0" applyFont="1" applyBorder="1" applyAlignment="1">
      <alignment horizontal="right" vertical="center" wrapText="1"/>
    </xf>
    <xf numFmtId="0" fontId="5" fillId="0" borderId="49" xfId="0" applyFont="1" applyBorder="1" applyAlignment="1">
      <alignment horizontal="right" vertical="center" wrapText="1"/>
    </xf>
    <xf numFmtId="0" fontId="19" fillId="0" borderId="22" xfId="0" applyFont="1" applyBorder="1" applyAlignment="1">
      <alignment horizontal="center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0" fillId="10" borderId="0" xfId="0" applyFill="1" applyAlignment="1"/>
    <xf numFmtId="0" fontId="14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30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4" fillId="16" borderId="1" xfId="0" applyFont="1" applyFill="1" applyBorder="1" applyAlignment="1">
      <alignment horizontal="right" vertical="center" wrapText="1"/>
    </xf>
    <xf numFmtId="0" fontId="4" fillId="16" borderId="2" xfId="0" applyFont="1" applyFill="1" applyBorder="1" applyAlignment="1">
      <alignment horizontal="right" vertical="center" wrapText="1"/>
    </xf>
    <xf numFmtId="0" fontId="4" fillId="16" borderId="3" xfId="0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6" fillId="2" borderId="0" xfId="0" applyFont="1" applyFill="1"/>
    <xf numFmtId="0" fontId="2" fillId="11" borderId="1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19" fillId="0" borderId="4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00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214685</xdr:colOff>
      <xdr:row>10</xdr:row>
      <xdr:rowOff>87465</xdr:rowOff>
    </xdr:from>
    <xdr:to>
      <xdr:col>1</xdr:col>
      <xdr:colOff>395660</xdr:colOff>
      <xdr:row>10</xdr:row>
      <xdr:rowOff>277965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AA153EE-99FE-197D-A283-7F4C99F57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0236" y="1041622"/>
          <a:ext cx="180975" cy="190500"/>
        </a:xfrm>
        <a:prstGeom prst="rect">
          <a:avLst/>
        </a:prstGeom>
      </xdr:spPr>
    </xdr:pic>
    <xdr:clientData/>
  </xdr:twoCellAnchor>
  <xdr:oneCellAnchor>
    <xdr:from>
      <xdr:col>1</xdr:col>
      <xdr:colOff>214686</xdr:colOff>
      <xdr:row>16</xdr:row>
      <xdr:rowOff>95416</xdr:rowOff>
    </xdr:from>
    <xdr:ext cx="180975" cy="190500"/>
    <xdr:pic>
      <xdr:nvPicPr>
        <xdr:cNvPr id="4" name="Immagine 3">
          <a:extLst>
            <a:ext uri="{FF2B5EF4-FFF2-40B4-BE49-F238E27FC236}">
              <a16:creationId xmlns:a16="http://schemas.microsoft.com/office/drawing/2014/main" id="{7CFBA968-F8D6-446A-AC09-CC8A1D63D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4394" y="4921858"/>
          <a:ext cx="180975" cy="190500"/>
        </a:xfrm>
        <a:prstGeom prst="rect">
          <a:avLst/>
        </a:prstGeom>
      </xdr:spPr>
    </xdr:pic>
    <xdr:clientData/>
  </xdr:oneCellAnchor>
  <xdr:oneCellAnchor>
    <xdr:from>
      <xdr:col>1</xdr:col>
      <xdr:colOff>246491</xdr:colOff>
      <xdr:row>24</xdr:row>
      <xdr:rowOff>87464</xdr:rowOff>
    </xdr:from>
    <xdr:ext cx="180975" cy="190500"/>
    <xdr:pic>
      <xdr:nvPicPr>
        <xdr:cNvPr id="7" name="Immagine 6">
          <a:extLst>
            <a:ext uri="{FF2B5EF4-FFF2-40B4-BE49-F238E27FC236}">
              <a16:creationId xmlns:a16="http://schemas.microsoft.com/office/drawing/2014/main" id="{F9C8D70B-BC35-4C88-B499-AFBD6EDB4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6679" y="978010"/>
          <a:ext cx="180975" cy="190500"/>
        </a:xfrm>
        <a:prstGeom prst="rect">
          <a:avLst/>
        </a:prstGeom>
      </xdr:spPr>
    </xdr:pic>
    <xdr:clientData/>
  </xdr:oneCellAnchor>
  <xdr:oneCellAnchor>
    <xdr:from>
      <xdr:col>1</xdr:col>
      <xdr:colOff>270345</xdr:colOff>
      <xdr:row>33</xdr:row>
      <xdr:rowOff>111319</xdr:rowOff>
    </xdr:from>
    <xdr:ext cx="180975" cy="190500"/>
    <xdr:pic>
      <xdr:nvPicPr>
        <xdr:cNvPr id="8" name="Immagine 7">
          <a:extLst>
            <a:ext uri="{FF2B5EF4-FFF2-40B4-BE49-F238E27FC236}">
              <a16:creationId xmlns:a16="http://schemas.microsoft.com/office/drawing/2014/main" id="{2D7E0B0D-49B6-4ADD-8783-4B29C7644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0053" y="9955034"/>
          <a:ext cx="180975" cy="190500"/>
        </a:xfrm>
        <a:prstGeom prst="rect">
          <a:avLst/>
        </a:prstGeom>
      </xdr:spPr>
    </xdr:pic>
    <xdr:clientData/>
  </xdr:oneCellAnchor>
  <xdr:oneCellAnchor>
    <xdr:from>
      <xdr:col>1</xdr:col>
      <xdr:colOff>238540</xdr:colOff>
      <xdr:row>36</xdr:row>
      <xdr:rowOff>63611</xdr:rowOff>
    </xdr:from>
    <xdr:ext cx="180975" cy="190500"/>
    <xdr:pic>
      <xdr:nvPicPr>
        <xdr:cNvPr id="9" name="Immagine 8">
          <a:extLst>
            <a:ext uri="{FF2B5EF4-FFF2-40B4-BE49-F238E27FC236}">
              <a16:creationId xmlns:a16="http://schemas.microsoft.com/office/drawing/2014/main" id="{6388878A-AC4F-4D46-8C64-4326E0835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8728" y="5828307"/>
          <a:ext cx="180975" cy="190500"/>
        </a:xfrm>
        <a:prstGeom prst="rect">
          <a:avLst/>
        </a:prstGeom>
      </xdr:spPr>
    </xdr:pic>
    <xdr:clientData/>
  </xdr:oneCellAnchor>
  <xdr:oneCellAnchor>
    <xdr:from>
      <xdr:col>1</xdr:col>
      <xdr:colOff>238540</xdr:colOff>
      <xdr:row>41</xdr:row>
      <xdr:rowOff>63611</xdr:rowOff>
    </xdr:from>
    <xdr:ext cx="180975" cy="190500"/>
    <xdr:pic>
      <xdr:nvPicPr>
        <xdr:cNvPr id="10" name="Immagine 9">
          <a:extLst>
            <a:ext uri="{FF2B5EF4-FFF2-40B4-BE49-F238E27FC236}">
              <a16:creationId xmlns:a16="http://schemas.microsoft.com/office/drawing/2014/main" id="{6C955D83-36CD-40CE-A19C-A53FD4CCA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2043" y="11410122"/>
          <a:ext cx="180975" cy="190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8960D-D640-4026-ACCD-7373FE5F943F}">
  <sheetPr>
    <tabColor rgb="FFFFFF00"/>
  </sheetPr>
  <dimension ref="A1:E50"/>
  <sheetViews>
    <sheetView topLeftCell="A9" zoomScale="120" zoomScaleNormal="120" workbookViewId="0">
      <selection activeCell="G40" sqref="G40"/>
    </sheetView>
  </sheetViews>
  <sheetFormatPr defaultColWidth="9.109375" defaultRowHeight="15.05" x14ac:dyDescent="0.3"/>
  <cols>
    <col min="1" max="1" width="77.6640625" customWidth="1"/>
    <col min="2" max="2" width="11.109375" customWidth="1"/>
    <col min="3" max="3" width="11.33203125" customWidth="1"/>
  </cols>
  <sheetData>
    <row r="1" spans="1:5" ht="18.2" x14ac:dyDescent="0.35">
      <c r="A1" s="113" t="s">
        <v>96</v>
      </c>
      <c r="B1" s="112"/>
      <c r="C1" s="112"/>
      <c r="D1" s="116"/>
    </row>
    <row r="2" spans="1:5" ht="18.2" customHeight="1" x14ac:dyDescent="0.3">
      <c r="A2" s="135" t="s">
        <v>69</v>
      </c>
    </row>
    <row r="3" spans="1:5" ht="18.2" customHeight="1" thickBot="1" x14ac:dyDescent="0.35">
      <c r="A3" s="135"/>
    </row>
    <row r="4" spans="1:5" ht="27.55" customHeight="1" thickBot="1" x14ac:dyDescent="0.35">
      <c r="A4" s="145" t="s">
        <v>58</v>
      </c>
      <c r="B4" s="146" t="s">
        <v>59</v>
      </c>
    </row>
    <row r="5" spans="1:5" ht="21.45" customHeight="1" thickBot="1" x14ac:dyDescent="0.35">
      <c r="A5" s="153"/>
      <c r="B5" s="154"/>
    </row>
    <row r="6" spans="1:5" ht="27.55" customHeight="1" thickBot="1" x14ac:dyDescent="0.35">
      <c r="A6" s="155" t="s">
        <v>78</v>
      </c>
      <c r="B6" s="125">
        <f>+B5/38</f>
        <v>0</v>
      </c>
    </row>
    <row r="7" spans="1:5" ht="29.45" customHeight="1" x14ac:dyDescent="0.3">
      <c r="A7" s="183" t="s">
        <v>77</v>
      </c>
      <c r="B7" s="183"/>
      <c r="C7" s="183"/>
    </row>
    <row r="8" spans="1:5" ht="11.3" customHeight="1" x14ac:dyDescent="0.3">
      <c r="A8" s="144"/>
      <c r="B8" s="144"/>
      <c r="C8" s="144"/>
    </row>
    <row r="9" spans="1:5" ht="27.25" customHeight="1" x14ac:dyDescent="0.3">
      <c r="A9" s="182" t="s">
        <v>50</v>
      </c>
      <c r="B9" s="182"/>
      <c r="C9" s="182"/>
    </row>
    <row r="10" spans="1:5" ht="6.9" customHeight="1" thickBot="1" x14ac:dyDescent="0.35"/>
    <row r="11" spans="1:5" ht="30.7" customHeight="1" thickBot="1" x14ac:dyDescent="0.35">
      <c r="A11" s="156" t="s">
        <v>52</v>
      </c>
      <c r="B11" s="158"/>
      <c r="C11" s="157" t="s">
        <v>57</v>
      </c>
      <c r="E11" s="110"/>
    </row>
    <row r="12" spans="1:5" ht="25.85" customHeight="1" x14ac:dyDescent="0.3">
      <c r="A12" s="118" t="s">
        <v>71</v>
      </c>
      <c r="B12" s="119"/>
      <c r="C12" s="120"/>
      <c r="D12" s="110"/>
      <c r="E12" s="110"/>
    </row>
    <row r="13" spans="1:5" ht="27.55" customHeight="1" x14ac:dyDescent="0.3">
      <c r="A13" s="167" t="s">
        <v>91</v>
      </c>
      <c r="B13" s="117"/>
      <c r="C13" s="114"/>
      <c r="D13" s="110"/>
      <c r="E13" s="110"/>
    </row>
    <row r="14" spans="1:5" ht="25.85" customHeight="1" x14ac:dyDescent="0.3">
      <c r="A14" s="111" t="s">
        <v>60</v>
      </c>
      <c r="B14" s="130"/>
      <c r="C14" s="131"/>
      <c r="D14" s="110"/>
      <c r="E14" s="110"/>
    </row>
    <row r="15" spans="1:5" ht="25.85" customHeight="1" x14ac:dyDescent="0.3">
      <c r="A15" s="111" t="s">
        <v>79</v>
      </c>
      <c r="B15" s="130"/>
      <c r="C15" s="131"/>
      <c r="D15" s="110"/>
      <c r="E15" s="110"/>
    </row>
    <row r="16" spans="1:5" ht="25.85" customHeight="1" thickBot="1" x14ac:dyDescent="0.35">
      <c r="A16" s="111" t="s">
        <v>72</v>
      </c>
      <c r="B16" s="130"/>
      <c r="C16" s="131"/>
      <c r="D16" s="110"/>
      <c r="E16" s="110"/>
    </row>
    <row r="17" spans="1:3" ht="28.2" thickBot="1" x14ac:dyDescent="0.35">
      <c r="A17" s="160" t="s">
        <v>67</v>
      </c>
      <c r="B17" s="158"/>
      <c r="C17" s="159" t="s">
        <v>57</v>
      </c>
    </row>
    <row r="18" spans="1:3" ht="22.55" customHeight="1" x14ac:dyDescent="0.3">
      <c r="A18" s="148"/>
      <c r="B18" s="132"/>
      <c r="C18" s="133"/>
    </row>
    <row r="19" spans="1:3" ht="22.55" customHeight="1" x14ac:dyDescent="0.3">
      <c r="A19" s="149"/>
      <c r="B19" s="126"/>
      <c r="C19" s="127"/>
    </row>
    <row r="20" spans="1:3" ht="22.55" customHeight="1" thickBot="1" x14ac:dyDescent="0.35">
      <c r="A20" s="150"/>
      <c r="B20" s="128"/>
      <c r="C20" s="129"/>
    </row>
    <row r="21" spans="1:3" ht="27.25" customHeight="1" thickBot="1" x14ac:dyDescent="0.35">
      <c r="A21" s="134" t="s">
        <v>82</v>
      </c>
      <c r="B21" s="124">
        <f>+B12+B13+B14+B15+B16+B18+B19+B20</f>
        <v>0</v>
      </c>
      <c r="C21" s="125">
        <f>+C12+C13+C14+C15+C16+C18+C19+C20</f>
        <v>0</v>
      </c>
    </row>
    <row r="22" spans="1:3" ht="11.9" customHeight="1" x14ac:dyDescent="0.3"/>
    <row r="23" spans="1:3" ht="25.85" customHeight="1" x14ac:dyDescent="0.3">
      <c r="A23" s="141" t="s">
        <v>51</v>
      </c>
      <c r="B23" s="141"/>
      <c r="C23" s="141"/>
    </row>
    <row r="24" spans="1:3" ht="15.65" thickBot="1" x14ac:dyDescent="0.35">
      <c r="A24" s="109"/>
    </row>
    <row r="25" spans="1:3" ht="26.95" thickBot="1" x14ac:dyDescent="0.35">
      <c r="A25" s="121" t="s">
        <v>52</v>
      </c>
      <c r="B25" s="123"/>
      <c r="C25" s="122" t="s">
        <v>57</v>
      </c>
    </row>
    <row r="26" spans="1:3" ht="23.8" x14ac:dyDescent="0.3">
      <c r="A26" s="111" t="s">
        <v>61</v>
      </c>
      <c r="B26" s="169"/>
      <c r="C26" s="170"/>
    </row>
    <row r="27" spans="1:3" ht="23.8" x14ac:dyDescent="0.3">
      <c r="A27" s="111" t="s">
        <v>70</v>
      </c>
      <c r="B27" s="171"/>
      <c r="C27" s="172"/>
    </row>
    <row r="28" spans="1:3" ht="23.8" x14ac:dyDescent="0.3">
      <c r="A28" s="111" t="s">
        <v>62</v>
      </c>
      <c r="B28" s="171"/>
      <c r="C28" s="172"/>
    </row>
    <row r="29" spans="1:3" ht="25.2" customHeight="1" x14ac:dyDescent="0.3">
      <c r="A29" s="111" t="s">
        <v>74</v>
      </c>
      <c r="B29" s="171"/>
      <c r="C29" s="172"/>
    </row>
    <row r="30" spans="1:3" ht="23.8" x14ac:dyDescent="0.3">
      <c r="A30" s="111" t="s">
        <v>63</v>
      </c>
      <c r="B30" s="171"/>
      <c r="C30" s="172"/>
    </row>
    <row r="31" spans="1:3" ht="23.8" x14ac:dyDescent="0.3">
      <c r="A31" s="111" t="s">
        <v>64</v>
      </c>
      <c r="B31" s="171"/>
      <c r="C31" s="172"/>
    </row>
    <row r="32" spans="1:3" ht="23.8" x14ac:dyDescent="0.3">
      <c r="A32" s="115" t="s">
        <v>65</v>
      </c>
      <c r="B32" s="171"/>
      <c r="C32" s="172"/>
    </row>
    <row r="33" spans="1:3" ht="24.45" thickBot="1" x14ac:dyDescent="0.35">
      <c r="A33" s="161" t="s">
        <v>66</v>
      </c>
      <c r="B33" s="173"/>
      <c r="C33" s="172"/>
    </row>
    <row r="34" spans="1:3" ht="28.5" customHeight="1" thickBot="1" x14ac:dyDescent="0.35">
      <c r="A34" s="162" t="s">
        <v>75</v>
      </c>
      <c r="B34" s="158"/>
      <c r="C34" s="157" t="s">
        <v>57</v>
      </c>
    </row>
    <row r="35" spans="1:3" ht="19.75" customHeight="1" x14ac:dyDescent="0.3">
      <c r="A35" s="148"/>
      <c r="B35" s="169"/>
      <c r="C35" s="172"/>
    </row>
    <row r="36" spans="1:3" ht="19.75" customHeight="1" thickBot="1" x14ac:dyDescent="0.35">
      <c r="A36" s="149"/>
      <c r="B36" s="171"/>
      <c r="C36" s="172"/>
    </row>
    <row r="37" spans="1:3" ht="28.2" thickBot="1" x14ac:dyDescent="0.35">
      <c r="A37" s="162" t="s">
        <v>73</v>
      </c>
      <c r="B37" s="158"/>
      <c r="C37" s="157" t="s">
        <v>57</v>
      </c>
    </row>
    <row r="38" spans="1:3" ht="20.05" customHeight="1" x14ac:dyDescent="0.3">
      <c r="A38" s="148"/>
      <c r="B38" s="169"/>
      <c r="C38" s="172"/>
    </row>
    <row r="39" spans="1:3" ht="20.05" customHeight="1" thickBot="1" x14ac:dyDescent="0.35">
      <c r="A39" s="150"/>
      <c r="B39" s="173"/>
      <c r="C39" s="174"/>
    </row>
    <row r="40" spans="1:3" ht="24.45" thickBot="1" x14ac:dyDescent="0.35">
      <c r="A40" s="134" t="s">
        <v>83</v>
      </c>
      <c r="B40" s="177">
        <f>+B26+B27+B28+B29+B30+B31+B32+B33+B35+B36+B38+B39</f>
        <v>0</v>
      </c>
      <c r="C40" s="147">
        <f>+C26+C27+C28+C29+C30+C31+C32+C33+C35+C36+C38+C39</f>
        <v>0</v>
      </c>
    </row>
    <row r="41" spans="1:3" ht="15.65" thickBot="1" x14ac:dyDescent="0.35"/>
    <row r="42" spans="1:3" ht="25.7" thickBot="1" x14ac:dyDescent="0.35">
      <c r="B42" s="143"/>
      <c r="C42" s="122" t="s">
        <v>57</v>
      </c>
    </row>
    <row r="43" spans="1:3" ht="30.7" thickBot="1" x14ac:dyDescent="0.35">
      <c r="A43" s="142" t="s">
        <v>56</v>
      </c>
      <c r="B43" s="175">
        <f>B21+B40</f>
        <v>0</v>
      </c>
      <c r="C43" s="176">
        <f>+B6+C21+C40</f>
        <v>0</v>
      </c>
    </row>
    <row r="44" spans="1:3" ht="21.45" customHeight="1" x14ac:dyDescent="0.3"/>
    <row r="45" spans="1:3" x14ac:dyDescent="0.3">
      <c r="A45" s="179" t="s">
        <v>76</v>
      </c>
      <c r="B45" s="179"/>
      <c r="C45" s="179"/>
    </row>
    <row r="46" spans="1:3" ht="30.05" customHeight="1" x14ac:dyDescent="0.3">
      <c r="A46" s="178" t="s">
        <v>80</v>
      </c>
      <c r="B46" s="179"/>
      <c r="C46" s="179"/>
    </row>
    <row r="49" spans="1:2" x14ac:dyDescent="0.3">
      <c r="A49" s="151" t="s">
        <v>68</v>
      </c>
      <c r="B49" s="180"/>
    </row>
    <row r="50" spans="1:2" x14ac:dyDescent="0.3">
      <c r="A50" s="152" t="s">
        <v>81</v>
      </c>
      <c r="B50" s="181"/>
    </row>
  </sheetData>
  <mergeCells count="5">
    <mergeCell ref="A46:C46"/>
    <mergeCell ref="B49:B50"/>
    <mergeCell ref="A45:C45"/>
    <mergeCell ref="A9:C9"/>
    <mergeCell ref="A7:C7"/>
  </mergeCells>
  <pageMargins left="0.19685039370078741" right="0.11811023622047245" top="0.15748031496062992" bottom="0.15748031496062992" header="0.11811023622047245" footer="0.118110236220472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1C392-61F5-4FE2-86E5-CC249305358B}">
  <sheetPr>
    <tabColor theme="8" tint="0.39997558519241921"/>
  </sheetPr>
  <dimension ref="A1:J72"/>
  <sheetViews>
    <sheetView tabSelected="1" topLeftCell="A36" zoomScale="110" zoomScaleNormal="110" workbookViewId="0">
      <selection activeCell="J57" sqref="J57"/>
    </sheetView>
  </sheetViews>
  <sheetFormatPr defaultColWidth="9.109375" defaultRowHeight="15.05" x14ac:dyDescent="0.3"/>
  <cols>
    <col min="1" max="1" width="44.44140625" customWidth="1"/>
    <col min="2" max="2" width="14.109375" customWidth="1"/>
    <col min="7" max="7" width="12.6640625" customWidth="1"/>
  </cols>
  <sheetData>
    <row r="1" spans="1:10" ht="18.2" x14ac:dyDescent="0.35">
      <c r="A1" s="1" t="s">
        <v>93</v>
      </c>
      <c r="B1" s="2"/>
      <c r="C1" s="2"/>
      <c r="D1" s="2"/>
      <c r="E1" s="2"/>
      <c r="F1" s="2"/>
      <c r="G1" s="2"/>
    </row>
    <row r="2" spans="1:10" ht="16.3" customHeight="1" x14ac:dyDescent="0.3">
      <c r="A2" s="207" t="s">
        <v>49</v>
      </c>
      <c r="B2" s="207"/>
      <c r="C2" s="207"/>
      <c r="D2" s="2"/>
      <c r="E2" s="2"/>
      <c r="F2" s="2"/>
      <c r="G2" s="2"/>
    </row>
    <row r="3" spans="1:10" x14ac:dyDescent="0.3">
      <c r="A3" s="4" t="s">
        <v>84</v>
      </c>
      <c r="B3" s="4"/>
      <c r="C3" s="4"/>
      <c r="D3" s="4"/>
      <c r="E3" s="4"/>
      <c r="F3" s="4"/>
      <c r="G3" s="4"/>
      <c r="H3" s="5"/>
      <c r="I3" s="5"/>
      <c r="J3" s="5"/>
    </row>
    <row r="4" spans="1:10" ht="7.2" customHeight="1" x14ac:dyDescent="0.3">
      <c r="I4" s="5"/>
      <c r="J4" s="5"/>
    </row>
    <row r="5" spans="1:10" x14ac:dyDescent="0.3">
      <c r="A5" s="7" t="s">
        <v>1</v>
      </c>
      <c r="B5" s="7"/>
      <c r="C5" s="7"/>
      <c r="D5" s="7"/>
      <c r="E5" s="7"/>
      <c r="F5" s="5"/>
      <c r="G5" s="5"/>
      <c r="H5" s="5"/>
      <c r="I5" s="5"/>
      <c r="J5" s="5"/>
    </row>
    <row r="6" spans="1:10" ht="15.65" thickBot="1" x14ac:dyDescent="0.35">
      <c r="A6" s="7" t="s">
        <v>2</v>
      </c>
      <c r="B6" s="7"/>
      <c r="C6" s="7"/>
      <c r="D6" s="7"/>
      <c r="E6" s="7"/>
      <c r="F6" s="5"/>
      <c r="G6" s="5"/>
      <c r="H6" s="5"/>
      <c r="I6" s="5"/>
      <c r="J6" s="5"/>
    </row>
    <row r="7" spans="1:10" ht="37.9" customHeight="1" thickBot="1" x14ac:dyDescent="0.35">
      <c r="A7" s="231" t="s">
        <v>19</v>
      </c>
      <c r="B7" s="232"/>
      <c r="C7" s="233"/>
      <c r="H7" s="5"/>
      <c r="I7" s="5"/>
      <c r="J7" s="5"/>
    </row>
    <row r="8" spans="1:10" ht="24.6" customHeight="1" x14ac:dyDescent="0.3">
      <c r="A8" s="234" t="s">
        <v>3</v>
      </c>
      <c r="B8" s="234"/>
      <c r="C8" s="8">
        <v>4</v>
      </c>
      <c r="D8" s="6"/>
      <c r="E8" s="6"/>
      <c r="F8" s="5"/>
      <c r="G8" s="5"/>
      <c r="H8" s="5"/>
    </row>
    <row r="9" spans="1:10" ht="29.15" customHeight="1" x14ac:dyDescent="0.3">
      <c r="A9" s="228" t="s">
        <v>4</v>
      </c>
      <c r="B9" s="228"/>
      <c r="C9" s="9">
        <v>0</v>
      </c>
      <c r="D9" s="6"/>
      <c r="E9" s="6"/>
      <c r="F9" s="5"/>
      <c r="G9" s="5"/>
      <c r="H9" s="5"/>
    </row>
    <row r="10" spans="1:10" ht="29.15" customHeight="1" thickBot="1" x14ac:dyDescent="0.35">
      <c r="A10" s="235" t="s">
        <v>5</v>
      </c>
      <c r="B10" s="235"/>
      <c r="C10" s="81">
        <f>+C9/C8</f>
        <v>0</v>
      </c>
      <c r="D10" s="6"/>
      <c r="E10" s="6"/>
      <c r="F10" s="5"/>
      <c r="G10" s="5"/>
      <c r="H10" s="5"/>
    </row>
    <row r="11" spans="1:10" ht="31.15" customHeight="1" thickBot="1" x14ac:dyDescent="0.35">
      <c r="A11" s="236" t="s">
        <v>6</v>
      </c>
      <c r="B11" s="237"/>
      <c r="C11" s="10">
        <f>C10</f>
        <v>0</v>
      </c>
      <c r="D11" s="11"/>
      <c r="E11" s="6"/>
      <c r="F11" s="5"/>
      <c r="G11" s="5"/>
      <c r="H11" s="5"/>
    </row>
    <row r="12" spans="1:10" ht="31.15" customHeight="1" x14ac:dyDescent="0.3">
      <c r="A12" s="238" t="s">
        <v>7</v>
      </c>
      <c r="B12" s="239"/>
      <c r="C12" s="12">
        <f xml:space="preserve"> C11-(20*C11/100)</f>
        <v>0</v>
      </c>
      <c r="D12" s="6"/>
      <c r="E12" s="6"/>
      <c r="F12" s="5"/>
      <c r="G12" s="5"/>
      <c r="H12" s="5"/>
    </row>
    <row r="13" spans="1:10" ht="8.4499999999999993" customHeight="1" x14ac:dyDescent="0.3">
      <c r="A13" s="6"/>
      <c r="B13" s="6"/>
      <c r="C13" s="6"/>
      <c r="D13" s="6"/>
      <c r="E13" s="6"/>
      <c r="F13" s="5"/>
      <c r="G13" s="5"/>
      <c r="H13" s="5"/>
      <c r="I13" s="5"/>
      <c r="J13" s="5"/>
    </row>
    <row r="14" spans="1:10" ht="28.5" customHeight="1" x14ac:dyDescent="0.3">
      <c r="A14" s="220" t="s">
        <v>87</v>
      </c>
      <c r="B14" s="221"/>
      <c r="C14" s="221"/>
      <c r="D14" s="221"/>
      <c r="E14" s="221"/>
      <c r="F14" s="221"/>
      <c r="G14" s="221"/>
      <c r="H14" s="221"/>
      <c r="I14" s="221"/>
      <c r="J14" s="5"/>
    </row>
    <row r="15" spans="1:10" ht="38.200000000000003" customHeight="1" x14ac:dyDescent="0.3">
      <c r="A15" s="194"/>
      <c r="B15" s="194"/>
      <c r="C15" s="194"/>
      <c r="D15" s="194"/>
      <c r="E15" s="194"/>
      <c r="F15" s="194"/>
      <c r="G15" s="194"/>
      <c r="H15" s="194"/>
      <c r="I15" s="194"/>
      <c r="J15" s="5"/>
    </row>
    <row r="16" spans="1:10" ht="19.75" customHeight="1" x14ac:dyDescent="0.3">
      <c r="A16" s="6"/>
      <c r="B16" s="6"/>
      <c r="C16" s="6"/>
      <c r="D16" s="6"/>
      <c r="E16" s="6"/>
      <c r="F16" s="5"/>
      <c r="G16" s="5"/>
      <c r="H16" s="5"/>
      <c r="I16" s="5"/>
      <c r="J16" s="5"/>
    </row>
    <row r="17" spans="1:10" x14ac:dyDescent="0.3">
      <c r="A17" s="7" t="s">
        <v>8</v>
      </c>
      <c r="B17" s="13"/>
      <c r="C17" s="13"/>
      <c r="D17" s="13"/>
      <c r="E17" s="13"/>
      <c r="F17" s="13"/>
      <c r="G17" s="13"/>
      <c r="H17" s="13"/>
    </row>
    <row r="18" spans="1:10" x14ac:dyDescent="0.3">
      <c r="A18" s="7" t="s">
        <v>9</v>
      </c>
      <c r="B18" s="13"/>
      <c r="C18" s="13"/>
      <c r="D18" s="13"/>
      <c r="E18" s="13"/>
      <c r="F18" s="13"/>
      <c r="G18" s="13"/>
      <c r="H18" s="13"/>
    </row>
    <row r="19" spans="1:10" ht="40.85" customHeight="1" x14ac:dyDescent="0.3">
      <c r="A19" s="240" t="s">
        <v>10</v>
      </c>
      <c r="B19" s="240"/>
      <c r="C19" s="240"/>
      <c r="D19" s="240"/>
      <c r="E19" s="240"/>
      <c r="F19" s="240"/>
      <c r="G19" s="240"/>
      <c r="H19" s="240"/>
    </row>
    <row r="20" spans="1:10" ht="24.6" customHeight="1" x14ac:dyDescent="0.35">
      <c r="A20" s="234" t="s">
        <v>12</v>
      </c>
      <c r="B20" s="234"/>
      <c r="C20" s="14">
        <v>1.6</v>
      </c>
      <c r="D20" s="14">
        <v>1.1499999999999999</v>
      </c>
      <c r="E20" s="14">
        <v>0.95</v>
      </c>
      <c r="F20" s="14">
        <v>0.9</v>
      </c>
      <c r="G20" s="15">
        <v>0.9</v>
      </c>
      <c r="H20" s="241" t="s">
        <v>11</v>
      </c>
    </row>
    <row r="21" spans="1:10" ht="24.6" customHeight="1" x14ac:dyDescent="0.3">
      <c r="A21" s="214" t="s">
        <v>13</v>
      </c>
      <c r="B21" s="214"/>
      <c r="C21" s="16">
        <v>0</v>
      </c>
      <c r="D21" s="17">
        <v>1</v>
      </c>
      <c r="E21" s="17">
        <v>2</v>
      </c>
      <c r="F21" s="17">
        <v>3</v>
      </c>
      <c r="G21" s="18">
        <v>4</v>
      </c>
      <c r="H21" s="241"/>
    </row>
    <row r="22" spans="1:10" ht="24.6" customHeight="1" x14ac:dyDescent="0.3">
      <c r="A22" s="228" t="s">
        <v>14</v>
      </c>
      <c r="B22" s="228"/>
      <c r="C22" s="9"/>
      <c r="D22" s="9"/>
      <c r="E22" s="9"/>
      <c r="F22" s="33">
        <v>0</v>
      </c>
      <c r="G22" s="34">
        <v>0</v>
      </c>
      <c r="H22" s="19">
        <f t="shared" ref="H22" si="0">SUM(C22:G22)</f>
        <v>0</v>
      </c>
    </row>
    <row r="23" spans="1:10" ht="24.6" customHeight="1" thickBot="1" x14ac:dyDescent="0.35">
      <c r="A23" s="227" t="s">
        <v>5</v>
      </c>
      <c r="B23" s="227"/>
      <c r="C23" s="20">
        <f>+C22/C20</f>
        <v>0</v>
      </c>
      <c r="D23" s="20">
        <f>+D22/D20</f>
        <v>0</v>
      </c>
      <c r="E23" s="21">
        <f>+E22/E20</f>
        <v>0</v>
      </c>
      <c r="F23" s="21">
        <f>+F22/F20</f>
        <v>0</v>
      </c>
      <c r="G23" s="22">
        <f>+G22/G20</f>
        <v>0</v>
      </c>
      <c r="H23" s="21">
        <f>SUM(C23:G23)</f>
        <v>0</v>
      </c>
    </row>
    <row r="24" spans="1:10" ht="28.2" customHeight="1" thickBot="1" x14ac:dyDescent="0.35">
      <c r="A24" s="222"/>
      <c r="B24" s="222"/>
      <c r="C24" s="23"/>
      <c r="D24" s="23"/>
      <c r="E24" s="223" t="s">
        <v>6</v>
      </c>
      <c r="F24" s="224"/>
      <c r="G24" s="225"/>
      <c r="H24" s="24">
        <f>H23</f>
        <v>0</v>
      </c>
      <c r="I24" s="25"/>
    </row>
    <row r="25" spans="1:10" ht="28.2" customHeight="1" x14ac:dyDescent="0.3">
      <c r="A25" s="26"/>
      <c r="E25" s="226" t="s">
        <v>7</v>
      </c>
      <c r="F25" s="226"/>
      <c r="G25" s="226"/>
      <c r="H25" s="12">
        <f xml:space="preserve"> H24-(20*H24/100)</f>
        <v>0</v>
      </c>
    </row>
    <row r="26" spans="1:10" ht="33.049999999999997" customHeight="1" x14ac:dyDescent="0.3">
      <c r="A26" s="195" t="s">
        <v>90</v>
      </c>
      <c r="B26" s="195"/>
      <c r="C26" s="195"/>
      <c r="D26" s="195"/>
      <c r="E26" s="195"/>
      <c r="F26" s="195"/>
      <c r="G26" s="195"/>
      <c r="H26" s="195"/>
      <c r="I26" s="195"/>
    </row>
    <row r="27" spans="1:10" ht="33.049999999999997" customHeight="1" x14ac:dyDescent="0.3">
      <c r="A27" s="220" t="s">
        <v>87</v>
      </c>
      <c r="B27" s="221"/>
      <c r="C27" s="221"/>
      <c r="D27" s="221"/>
      <c r="E27" s="221"/>
      <c r="F27" s="221"/>
      <c r="G27" s="221"/>
      <c r="H27" s="221"/>
      <c r="I27" s="221"/>
    </row>
    <row r="28" spans="1:10" ht="33.049999999999997" customHeight="1" x14ac:dyDescent="0.3">
      <c r="A28" s="194"/>
      <c r="B28" s="194"/>
      <c r="C28" s="194"/>
      <c r="D28" s="194"/>
      <c r="E28" s="194"/>
      <c r="F28" s="194"/>
      <c r="G28" s="194"/>
      <c r="H28" s="194"/>
      <c r="I28" s="194"/>
    </row>
    <row r="29" spans="1:10" ht="15.65" thickBot="1" x14ac:dyDescent="0.35">
      <c r="A29" s="26"/>
      <c r="E29" s="5"/>
      <c r="F29" s="2"/>
      <c r="G29" s="28"/>
      <c r="H29" s="27"/>
    </row>
    <row r="30" spans="1:10" ht="18.2" x14ac:dyDescent="0.3">
      <c r="A30" s="201" t="s">
        <v>15</v>
      </c>
      <c r="B30" s="202"/>
      <c r="C30" s="203"/>
      <c r="H30" s="29"/>
      <c r="I30" s="29"/>
      <c r="J30" s="29"/>
    </row>
    <row r="31" spans="1:10" ht="18.8" thickBot="1" x14ac:dyDescent="0.35">
      <c r="A31" s="204" t="s">
        <v>16</v>
      </c>
      <c r="B31" s="205"/>
      <c r="C31" s="206"/>
    </row>
    <row r="32" spans="1:10" ht="36" customHeight="1" x14ac:dyDescent="0.3">
      <c r="A32" s="216" t="s">
        <v>17</v>
      </c>
      <c r="B32" s="216"/>
      <c r="C32" s="30">
        <f>+H24</f>
        <v>0</v>
      </c>
    </row>
    <row r="33" spans="1:9" ht="36" customHeight="1" thickBot="1" x14ac:dyDescent="0.35">
      <c r="A33" s="217" t="s">
        <v>18</v>
      </c>
      <c r="B33" s="217"/>
      <c r="C33" s="31">
        <f>+I65</f>
        <v>0.625</v>
      </c>
    </row>
    <row r="34" spans="1:9" ht="36" customHeight="1" thickBot="1" x14ac:dyDescent="0.35">
      <c r="A34" s="218" t="s">
        <v>6</v>
      </c>
      <c r="B34" s="219"/>
      <c r="C34" s="10">
        <f>SUM(C32:C33)</f>
        <v>0.625</v>
      </c>
      <c r="D34" s="229" t="s">
        <v>92</v>
      </c>
      <c r="E34" s="230"/>
      <c r="F34" s="230"/>
      <c r="G34" s="230"/>
      <c r="H34" s="230"/>
      <c r="I34" s="230"/>
    </row>
    <row r="35" spans="1:9" ht="36" customHeight="1" x14ac:dyDescent="0.3">
      <c r="A35" s="216" t="s">
        <v>7</v>
      </c>
      <c r="B35" s="216"/>
      <c r="C35" s="32">
        <f xml:space="preserve"> C34-(20*C34/100)</f>
        <v>0.5</v>
      </c>
    </row>
    <row r="36" spans="1:9" ht="16.899999999999999" customHeight="1" x14ac:dyDescent="0.3"/>
    <row r="37" spans="1:9" ht="30.05" customHeight="1" x14ac:dyDescent="0.3">
      <c r="A37" s="220" t="s">
        <v>87</v>
      </c>
      <c r="B37" s="221"/>
      <c r="C37" s="221"/>
      <c r="D37" s="221"/>
      <c r="E37" s="221"/>
      <c r="F37" s="221"/>
      <c r="G37" s="221"/>
      <c r="H37" s="221"/>
      <c r="I37" s="221"/>
    </row>
    <row r="38" spans="1:9" ht="32.25" customHeight="1" x14ac:dyDescent="0.3">
      <c r="A38" s="194"/>
      <c r="B38" s="194"/>
      <c r="C38" s="194"/>
      <c r="D38" s="194"/>
      <c r="E38" s="194"/>
      <c r="F38" s="194"/>
      <c r="G38" s="194"/>
      <c r="H38" s="194"/>
      <c r="I38" s="194"/>
    </row>
    <row r="41" spans="1:9" ht="12.7" customHeight="1" x14ac:dyDescent="0.3">
      <c r="A41" s="168" t="s">
        <v>0</v>
      </c>
    </row>
    <row r="42" spans="1:9" x14ac:dyDescent="0.3">
      <c r="A42" s="25" t="s">
        <v>48</v>
      </c>
    </row>
    <row r="43" spans="1:9" x14ac:dyDescent="0.3">
      <c r="A43" s="4" t="s">
        <v>84</v>
      </c>
    </row>
    <row r="44" spans="1:9" ht="4.8499999999999996" customHeight="1" x14ac:dyDescent="0.3"/>
    <row r="45" spans="1:9" ht="14.4" customHeight="1" x14ac:dyDescent="0.35">
      <c r="A45" s="7" t="s">
        <v>20</v>
      </c>
      <c r="B45" s="35"/>
      <c r="C45" s="35"/>
      <c r="D45" s="36"/>
      <c r="E45" s="36"/>
      <c r="F45" s="36"/>
      <c r="G45" s="36"/>
      <c r="H45" s="36"/>
      <c r="I45" s="36"/>
    </row>
    <row r="46" spans="1:9" ht="14.4" customHeight="1" thickBot="1" x14ac:dyDescent="0.35">
      <c r="A46" s="7" t="s">
        <v>88</v>
      </c>
      <c r="B46" s="36"/>
      <c r="C46" s="36"/>
      <c r="D46" s="36"/>
      <c r="E46" s="36"/>
      <c r="F46" s="36"/>
      <c r="G46" s="36"/>
      <c r="H46" s="36"/>
      <c r="I46" s="36"/>
    </row>
    <row r="47" spans="1:9" ht="18.2" x14ac:dyDescent="0.3">
      <c r="A47" s="208" t="s">
        <v>21</v>
      </c>
      <c r="B47" s="209"/>
      <c r="C47" s="210"/>
      <c r="D47" s="210"/>
      <c r="E47" s="210"/>
      <c r="F47" s="210"/>
      <c r="G47" s="210"/>
      <c r="H47" s="210"/>
      <c r="I47" s="211" t="s">
        <v>11</v>
      </c>
    </row>
    <row r="48" spans="1:9" ht="18.2" x14ac:dyDescent="0.3">
      <c r="A48" s="214" t="s">
        <v>12</v>
      </c>
      <c r="B48" s="214"/>
      <c r="C48" s="214"/>
      <c r="D48" s="37">
        <v>4.5</v>
      </c>
      <c r="E48" s="38">
        <v>4</v>
      </c>
      <c r="F48" s="38">
        <v>4</v>
      </c>
      <c r="G48" s="38">
        <v>1.65</v>
      </c>
      <c r="H48" s="39">
        <v>1.65</v>
      </c>
      <c r="I48" s="212"/>
    </row>
    <row r="49" spans="1:9" ht="16.3" thickBot="1" x14ac:dyDescent="0.35">
      <c r="A49" s="215" t="s">
        <v>13</v>
      </c>
      <c r="B49" s="215"/>
      <c r="C49" s="215"/>
      <c r="D49" s="40">
        <v>0</v>
      </c>
      <c r="E49" s="41">
        <v>1</v>
      </c>
      <c r="F49" s="41">
        <v>2</v>
      </c>
      <c r="G49" s="41">
        <v>3</v>
      </c>
      <c r="H49" s="42">
        <v>4</v>
      </c>
      <c r="I49" s="213"/>
    </row>
    <row r="50" spans="1:9" x14ac:dyDescent="0.3">
      <c r="A50" s="184" t="s">
        <v>22</v>
      </c>
      <c r="B50" s="187" t="s">
        <v>23</v>
      </c>
      <c r="C50" s="187"/>
      <c r="D50" s="43"/>
      <c r="E50" s="44"/>
      <c r="F50" s="44"/>
      <c r="G50" s="44"/>
      <c r="H50" s="45"/>
      <c r="I50" s="46">
        <f t="shared" ref="I50:I64" si="1">SUM(D50:H50)</f>
        <v>0</v>
      </c>
    </row>
    <row r="51" spans="1:9" ht="21.3" x14ac:dyDescent="0.3">
      <c r="A51" s="185"/>
      <c r="B51" s="47" t="s">
        <v>24</v>
      </c>
      <c r="C51" s="48">
        <v>0.3</v>
      </c>
      <c r="D51" s="49">
        <f>+D50*$C$51</f>
        <v>0</v>
      </c>
      <c r="E51" s="49">
        <f t="shared" ref="E51:H51" si="2">+E50*$C$51</f>
        <v>0</v>
      </c>
      <c r="F51" s="49">
        <f t="shared" si="2"/>
        <v>0</v>
      </c>
      <c r="G51" s="49">
        <f t="shared" si="2"/>
        <v>0</v>
      </c>
      <c r="H51" s="49">
        <f t="shared" si="2"/>
        <v>0</v>
      </c>
      <c r="I51" s="50">
        <f t="shared" si="1"/>
        <v>0</v>
      </c>
    </row>
    <row r="52" spans="1:9" x14ac:dyDescent="0.3">
      <c r="A52" s="186"/>
      <c r="B52" s="188" t="s">
        <v>25</v>
      </c>
      <c r="C52" s="188"/>
      <c r="D52" s="51">
        <f>+D51/D48</f>
        <v>0</v>
      </c>
      <c r="E52" s="51">
        <f>+E51/E48</f>
        <v>0</v>
      </c>
      <c r="F52" s="51">
        <f>+F51/F48</f>
        <v>0</v>
      </c>
      <c r="G52" s="51">
        <f>+G51/G48</f>
        <v>0</v>
      </c>
      <c r="H52" s="52">
        <f>+H51/H48</f>
        <v>0</v>
      </c>
      <c r="I52" s="53">
        <f t="shared" si="1"/>
        <v>0</v>
      </c>
    </row>
    <row r="53" spans="1:9" x14ac:dyDescent="0.3">
      <c r="A53" s="184" t="s">
        <v>26</v>
      </c>
      <c r="B53" s="187" t="s">
        <v>23</v>
      </c>
      <c r="C53" s="187"/>
      <c r="D53" s="54"/>
      <c r="E53" s="55">
        <v>5</v>
      </c>
      <c r="F53" s="55"/>
      <c r="G53" s="55"/>
      <c r="H53" s="56"/>
      <c r="I53" s="57">
        <f t="shared" si="1"/>
        <v>5</v>
      </c>
    </row>
    <row r="54" spans="1:9" ht="21.3" x14ac:dyDescent="0.3">
      <c r="A54" s="185"/>
      <c r="B54" s="47" t="s">
        <v>24</v>
      </c>
      <c r="C54" s="48">
        <v>0.5</v>
      </c>
      <c r="D54" s="58">
        <f>+D53*$C$54</f>
        <v>0</v>
      </c>
      <c r="E54" s="58">
        <f t="shared" ref="E54:H54" si="3">+E53*$C$54</f>
        <v>2.5</v>
      </c>
      <c r="F54" s="58">
        <f t="shared" si="3"/>
        <v>0</v>
      </c>
      <c r="G54" s="58">
        <f t="shared" si="3"/>
        <v>0</v>
      </c>
      <c r="H54" s="58">
        <f t="shared" si="3"/>
        <v>0</v>
      </c>
      <c r="I54" s="50">
        <f>SUM(D54:H54)</f>
        <v>2.5</v>
      </c>
    </row>
    <row r="55" spans="1:9" ht="15.65" thickBot="1" x14ac:dyDescent="0.35">
      <c r="A55" s="186"/>
      <c r="B55" s="188" t="s">
        <v>25</v>
      </c>
      <c r="C55" s="188"/>
      <c r="D55" s="51">
        <f>D54/D48</f>
        <v>0</v>
      </c>
      <c r="E55" s="51">
        <f>E54/E48</f>
        <v>0.625</v>
      </c>
      <c r="F55" s="51">
        <f>F54/F48</f>
        <v>0</v>
      </c>
      <c r="G55" s="51">
        <f>G54/G48</f>
        <v>0</v>
      </c>
      <c r="H55" s="52">
        <f>H54/H48</f>
        <v>0</v>
      </c>
      <c r="I55" s="53">
        <f t="shared" si="1"/>
        <v>0.625</v>
      </c>
    </row>
    <row r="56" spans="1:9" x14ac:dyDescent="0.3">
      <c r="A56" s="184" t="s">
        <v>27</v>
      </c>
      <c r="B56" s="187" t="s">
        <v>23</v>
      </c>
      <c r="C56" s="187"/>
      <c r="D56" s="59"/>
      <c r="E56" s="60"/>
      <c r="F56" s="60"/>
      <c r="G56" s="60"/>
      <c r="H56" s="61"/>
      <c r="I56" s="62">
        <f t="shared" si="1"/>
        <v>0</v>
      </c>
    </row>
    <row r="57" spans="1:9" ht="21.3" x14ac:dyDescent="0.3">
      <c r="A57" s="185"/>
      <c r="B57" s="47" t="s">
        <v>24</v>
      </c>
      <c r="C57" s="48">
        <v>1</v>
      </c>
      <c r="D57" s="63">
        <f>+D56*$C$57</f>
        <v>0</v>
      </c>
      <c r="E57" s="63">
        <f t="shared" ref="E57:H57" si="4">+E56*$C$57</f>
        <v>0</v>
      </c>
      <c r="F57" s="63">
        <f t="shared" si="4"/>
        <v>0</v>
      </c>
      <c r="G57" s="63">
        <f t="shared" si="4"/>
        <v>0</v>
      </c>
      <c r="H57" s="63">
        <f t="shared" si="4"/>
        <v>0</v>
      </c>
      <c r="I57" s="64">
        <f>SUM(D57:H57)</f>
        <v>0</v>
      </c>
    </row>
    <row r="58" spans="1:9" ht="15.65" thickBot="1" x14ac:dyDescent="0.35">
      <c r="A58" s="186"/>
      <c r="B58" s="188" t="s">
        <v>25</v>
      </c>
      <c r="C58" s="188"/>
      <c r="D58" s="65">
        <f>+D57/D48</f>
        <v>0</v>
      </c>
      <c r="E58" s="65">
        <f>+E57/E48</f>
        <v>0</v>
      </c>
      <c r="F58" s="65">
        <f>+F57/F48</f>
        <v>0</v>
      </c>
      <c r="G58" s="65">
        <f>+G57/G48</f>
        <v>0</v>
      </c>
      <c r="H58" s="66">
        <f>+H57/H48</f>
        <v>0</v>
      </c>
      <c r="I58" s="67">
        <f t="shared" si="1"/>
        <v>0</v>
      </c>
    </row>
    <row r="59" spans="1:9" x14ac:dyDescent="0.3">
      <c r="A59" s="189" t="s">
        <v>28</v>
      </c>
      <c r="B59" s="187" t="s">
        <v>23</v>
      </c>
      <c r="C59" s="187"/>
      <c r="D59" s="55"/>
      <c r="E59" s="55"/>
      <c r="F59" s="55"/>
      <c r="G59" s="55"/>
      <c r="H59" s="56"/>
      <c r="I59" s="57">
        <f t="shared" si="1"/>
        <v>0</v>
      </c>
    </row>
    <row r="60" spans="1:9" ht="21.3" x14ac:dyDescent="0.3">
      <c r="A60" s="190"/>
      <c r="B60" s="47" t="s">
        <v>24</v>
      </c>
      <c r="C60" s="48">
        <v>1.3</v>
      </c>
      <c r="D60" s="68">
        <f>+D59*$C$60</f>
        <v>0</v>
      </c>
      <c r="E60" s="68">
        <f t="shared" ref="E60:H60" si="5">+E59*$C$60</f>
        <v>0</v>
      </c>
      <c r="F60" s="68">
        <f t="shared" si="5"/>
        <v>0</v>
      </c>
      <c r="G60" s="68">
        <f t="shared" si="5"/>
        <v>0</v>
      </c>
      <c r="H60" s="68">
        <f t="shared" si="5"/>
        <v>0</v>
      </c>
      <c r="I60" s="50">
        <f>SUM(D60:H60)</f>
        <v>0</v>
      </c>
    </row>
    <row r="61" spans="1:9" ht="15.65" thickBot="1" x14ac:dyDescent="0.35">
      <c r="A61" s="191"/>
      <c r="B61" s="188" t="s">
        <v>25</v>
      </c>
      <c r="C61" s="188"/>
      <c r="D61" s="69">
        <f>+D60/D48</f>
        <v>0</v>
      </c>
      <c r="E61" s="69">
        <f>+E60/E48</f>
        <v>0</v>
      </c>
      <c r="F61" s="69">
        <f>+F60/F48</f>
        <v>0</v>
      </c>
      <c r="G61" s="69">
        <f>+G60/G48</f>
        <v>0</v>
      </c>
      <c r="H61" s="69">
        <f>+H60/H48</f>
        <v>0</v>
      </c>
      <c r="I61" s="53">
        <f t="shared" si="1"/>
        <v>0</v>
      </c>
    </row>
    <row r="62" spans="1:9" ht="27.55" customHeight="1" thickBot="1" x14ac:dyDescent="0.35">
      <c r="A62" s="196" t="s">
        <v>29</v>
      </c>
      <c r="B62" s="196"/>
      <c r="C62" s="196"/>
      <c r="D62" s="70">
        <f t="shared" ref="D62:H63" si="6">+D50+D53+D56+D59</f>
        <v>0</v>
      </c>
      <c r="E62" s="70">
        <f t="shared" si="6"/>
        <v>5</v>
      </c>
      <c r="F62" s="70">
        <f t="shared" si="6"/>
        <v>0</v>
      </c>
      <c r="G62" s="70">
        <f t="shared" si="6"/>
        <v>0</v>
      </c>
      <c r="H62" s="70">
        <f t="shared" si="6"/>
        <v>0</v>
      </c>
      <c r="I62" s="71">
        <f t="shared" si="1"/>
        <v>5</v>
      </c>
    </row>
    <row r="63" spans="1:9" ht="27.55" customHeight="1" thickTop="1" thickBot="1" x14ac:dyDescent="0.35">
      <c r="A63" s="197" t="s">
        <v>30</v>
      </c>
      <c r="B63" s="197"/>
      <c r="C63" s="197"/>
      <c r="D63" s="72">
        <f>+D51+D54+D57+D60</f>
        <v>0</v>
      </c>
      <c r="E63" s="72">
        <f>+E51+E54+E57+E60</f>
        <v>2.5</v>
      </c>
      <c r="F63" s="72">
        <f t="shared" si="6"/>
        <v>0</v>
      </c>
      <c r="G63" s="72">
        <f t="shared" si="6"/>
        <v>0</v>
      </c>
      <c r="H63" s="72">
        <f t="shared" si="6"/>
        <v>0</v>
      </c>
      <c r="I63" s="73">
        <f>+D63+E63+F63+G63+H63</f>
        <v>2.5</v>
      </c>
    </row>
    <row r="64" spans="1:9" ht="27.55" customHeight="1" thickTop="1" thickBot="1" x14ac:dyDescent="0.35">
      <c r="A64" s="197" t="s">
        <v>53</v>
      </c>
      <c r="B64" s="197"/>
      <c r="C64" s="197"/>
      <c r="D64" s="74">
        <f>D52+D55+D58+D61</f>
        <v>0</v>
      </c>
      <c r="E64" s="74">
        <f>E52+E55+E58+E61</f>
        <v>0.625</v>
      </c>
      <c r="F64" s="75">
        <f>F52+F55+F58+F61</f>
        <v>0</v>
      </c>
      <c r="G64" s="75">
        <f>G52+G55+G58+G61</f>
        <v>0</v>
      </c>
      <c r="H64" s="75">
        <f>H52+H55+H58+H61</f>
        <v>0</v>
      </c>
      <c r="I64" s="76">
        <f t="shared" si="1"/>
        <v>0.625</v>
      </c>
    </row>
    <row r="65" spans="1:9" ht="27.25" customHeight="1" thickTop="1" thickBot="1" x14ac:dyDescent="0.35">
      <c r="A65" s="77"/>
      <c r="B65" s="5"/>
      <c r="C65" s="5"/>
      <c r="D65" s="5"/>
      <c r="E65" s="5"/>
      <c r="F65" s="198" t="s">
        <v>31</v>
      </c>
      <c r="G65" s="198"/>
      <c r="H65" s="199"/>
      <c r="I65" s="78">
        <f>I52+I55+I58+I61</f>
        <v>0.625</v>
      </c>
    </row>
    <row r="66" spans="1:9" ht="25.7" customHeight="1" thickTop="1" thickBot="1" x14ac:dyDescent="0.35">
      <c r="A66" s="26"/>
      <c r="D66" s="200" t="s">
        <v>32</v>
      </c>
      <c r="E66" s="200"/>
      <c r="F66" s="200"/>
      <c r="G66" s="200"/>
      <c r="H66" s="200"/>
      <c r="I66" s="79">
        <f>+I65-(20*I65/100)</f>
        <v>0.5</v>
      </c>
    </row>
    <row r="67" spans="1:9" ht="34.450000000000003" customHeight="1" x14ac:dyDescent="0.3">
      <c r="A67" s="195" t="s">
        <v>89</v>
      </c>
      <c r="B67" s="195"/>
      <c r="C67" s="195"/>
      <c r="D67" s="195"/>
      <c r="E67" s="195"/>
      <c r="F67" s="195"/>
      <c r="G67" s="195"/>
      <c r="H67" s="195"/>
      <c r="I67" s="195"/>
    </row>
    <row r="68" spans="1:9" ht="31.5" customHeight="1" x14ac:dyDescent="0.3">
      <c r="A68" s="192" t="s">
        <v>33</v>
      </c>
      <c r="B68" s="193"/>
      <c r="C68" s="193"/>
      <c r="D68" s="193"/>
      <c r="E68" s="193"/>
      <c r="F68" s="193"/>
      <c r="G68" s="193"/>
      <c r="H68" s="193"/>
      <c r="I68" s="193"/>
    </row>
    <row r="69" spans="1:9" ht="33.049999999999997" customHeight="1" x14ac:dyDescent="0.3">
      <c r="A69" s="194"/>
      <c r="B69" s="194"/>
      <c r="C69" s="194"/>
      <c r="D69" s="194"/>
      <c r="E69" s="194"/>
      <c r="F69" s="194"/>
      <c r="G69" s="194"/>
      <c r="H69" s="194"/>
      <c r="I69" s="194"/>
    </row>
    <row r="70" spans="1:9" ht="27.55" customHeight="1" x14ac:dyDescent="0.3"/>
    <row r="72" spans="1:9" ht="31.3" customHeight="1" x14ac:dyDescent="0.3"/>
  </sheetData>
  <mergeCells count="54">
    <mergeCell ref="A23:B23"/>
    <mergeCell ref="A22:B22"/>
    <mergeCell ref="D34:I34"/>
    <mergeCell ref="A7:C7"/>
    <mergeCell ref="A8:B8"/>
    <mergeCell ref="A9:B9"/>
    <mergeCell ref="A10:B10"/>
    <mergeCell ref="A11:B11"/>
    <mergeCell ref="A12:B12"/>
    <mergeCell ref="A19:H19"/>
    <mergeCell ref="H20:H21"/>
    <mergeCell ref="A20:B20"/>
    <mergeCell ref="A21:B21"/>
    <mergeCell ref="A14:I14"/>
    <mergeCell ref="A15:I15"/>
    <mergeCell ref="A27:I27"/>
    <mergeCell ref="A28:I28"/>
    <mergeCell ref="A26:I26"/>
    <mergeCell ref="A2:C2"/>
    <mergeCell ref="A47:H47"/>
    <mergeCell ref="I47:I49"/>
    <mergeCell ref="A48:C48"/>
    <mergeCell ref="A49:C49"/>
    <mergeCell ref="A38:I38"/>
    <mergeCell ref="A32:B32"/>
    <mergeCell ref="A33:B33"/>
    <mergeCell ref="A34:B34"/>
    <mergeCell ref="A35:B35"/>
    <mergeCell ref="A37:I37"/>
    <mergeCell ref="A24:B24"/>
    <mergeCell ref="E24:G24"/>
    <mergeCell ref="E25:G25"/>
    <mergeCell ref="A30:C30"/>
    <mergeCell ref="A31:C31"/>
    <mergeCell ref="B50:C50"/>
    <mergeCell ref="B52:C52"/>
    <mergeCell ref="A53:A55"/>
    <mergeCell ref="B53:C53"/>
    <mergeCell ref="B55:C55"/>
    <mergeCell ref="A50:A52"/>
    <mergeCell ref="A68:I68"/>
    <mergeCell ref="A69:I69"/>
    <mergeCell ref="A67:I67"/>
    <mergeCell ref="A62:C62"/>
    <mergeCell ref="A63:C63"/>
    <mergeCell ref="A64:C64"/>
    <mergeCell ref="F65:H65"/>
    <mergeCell ref="D66:H66"/>
    <mergeCell ref="A56:A58"/>
    <mergeCell ref="B56:C56"/>
    <mergeCell ref="B58:C58"/>
    <mergeCell ref="A59:A61"/>
    <mergeCell ref="B59:C59"/>
    <mergeCell ref="B61:C61"/>
  </mergeCells>
  <pageMargins left="0.19685039370078741" right="0.19685039370078741" top="0.19685039370078741" bottom="0.11811023622047245" header="0.11811023622047245" footer="0.11811023622047245"/>
  <pageSetup paperSize="9" orientation="landscape" r:id="rId1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4D0C8-C821-4267-9E99-F1F8070EB43B}">
  <sheetPr>
    <tabColor theme="9" tint="0.39997558519241921"/>
  </sheetPr>
  <dimension ref="A2:I44"/>
  <sheetViews>
    <sheetView workbookViewId="0">
      <selection activeCell="A2" sqref="A2"/>
    </sheetView>
  </sheetViews>
  <sheetFormatPr defaultColWidth="9.109375" defaultRowHeight="15.05" x14ac:dyDescent="0.3"/>
  <cols>
    <col min="1" max="1" width="43.33203125" customWidth="1"/>
    <col min="2" max="2" width="10" customWidth="1"/>
    <col min="4" max="4" width="23.6640625" customWidth="1"/>
    <col min="5" max="5" width="21.88671875" customWidth="1"/>
    <col min="6" max="6" width="25.6640625" customWidth="1"/>
  </cols>
  <sheetData>
    <row r="2" spans="1:9" ht="18.2" x14ac:dyDescent="0.35">
      <c r="A2" s="1" t="s">
        <v>94</v>
      </c>
      <c r="B2" s="2"/>
      <c r="C2" s="2"/>
      <c r="D2" s="2"/>
      <c r="E2" s="2"/>
      <c r="F2" s="2"/>
      <c r="G2" s="2"/>
    </row>
    <row r="3" spans="1:9" x14ac:dyDescent="0.3">
      <c r="A3" s="3"/>
      <c r="B3" s="2"/>
      <c r="C3" s="2"/>
      <c r="D3" s="2"/>
      <c r="E3" s="2"/>
      <c r="F3" s="2"/>
      <c r="G3" s="2"/>
    </row>
    <row r="4" spans="1:9" x14ac:dyDescent="0.3">
      <c r="A4" s="4" t="s">
        <v>84</v>
      </c>
      <c r="B4" s="4"/>
      <c r="C4" s="4"/>
      <c r="D4" s="4"/>
      <c r="E4" s="4"/>
      <c r="F4" s="4"/>
      <c r="G4" s="4"/>
      <c r="H4" s="5"/>
      <c r="I4" s="5"/>
    </row>
    <row r="6" spans="1:9" x14ac:dyDescent="0.3">
      <c r="A6" s="80" t="s">
        <v>1</v>
      </c>
      <c r="B6" s="80"/>
      <c r="C6" s="80"/>
      <c r="D6" s="80"/>
    </row>
    <row r="7" spans="1:9" ht="15.65" thickBot="1" x14ac:dyDescent="0.35">
      <c r="A7" s="80" t="s">
        <v>2</v>
      </c>
      <c r="B7" s="80"/>
      <c r="C7" s="80"/>
      <c r="D7" s="80"/>
    </row>
    <row r="8" spans="1:9" ht="39.799999999999997" customHeight="1" thickBot="1" x14ac:dyDescent="0.35">
      <c r="A8" s="253" t="s">
        <v>19</v>
      </c>
      <c r="B8" s="254"/>
      <c r="C8" s="255"/>
    </row>
    <row r="9" spans="1:9" ht="18.2" x14ac:dyDescent="0.3">
      <c r="A9" s="234" t="s">
        <v>3</v>
      </c>
      <c r="B9" s="234"/>
      <c r="C9" s="8">
        <v>3</v>
      </c>
    </row>
    <row r="10" spans="1:9" ht="27.25" customHeight="1" x14ac:dyDescent="0.3">
      <c r="A10" s="228" t="s">
        <v>4</v>
      </c>
      <c r="B10" s="228"/>
      <c r="C10" s="9"/>
    </row>
    <row r="11" spans="1:9" ht="27.25" customHeight="1" thickBot="1" x14ac:dyDescent="0.35">
      <c r="A11" s="235" t="s">
        <v>5</v>
      </c>
      <c r="B11" s="235"/>
      <c r="C11" s="81">
        <f>+C10/C9</f>
        <v>0</v>
      </c>
    </row>
    <row r="12" spans="1:9" ht="27.25" customHeight="1" thickBot="1" x14ac:dyDescent="0.35">
      <c r="A12" s="236" t="s">
        <v>6</v>
      </c>
      <c r="B12" s="256"/>
      <c r="C12" s="10">
        <f>C11</f>
        <v>0</v>
      </c>
    </row>
    <row r="13" spans="1:9" ht="31.3" customHeight="1" x14ac:dyDescent="0.3">
      <c r="A13" s="238" t="s">
        <v>7</v>
      </c>
      <c r="B13" s="239"/>
      <c r="C13" s="12">
        <f xml:space="preserve"> C12-(20*C12/100)</f>
        <v>0</v>
      </c>
    </row>
    <row r="14" spans="1:9" ht="31.3" customHeight="1" x14ac:dyDescent="0.3">
      <c r="A14" s="163"/>
      <c r="B14" s="164"/>
      <c r="C14" s="165"/>
    </row>
    <row r="15" spans="1:9" ht="31.3" customHeight="1" x14ac:dyDescent="0.3">
      <c r="A15" s="220" t="s">
        <v>33</v>
      </c>
      <c r="B15" s="220"/>
      <c r="C15" s="220"/>
      <c r="D15" s="220"/>
      <c r="E15" s="166"/>
      <c r="F15" s="166"/>
      <c r="G15" s="166"/>
      <c r="H15" s="166"/>
      <c r="I15" s="166"/>
    </row>
    <row r="16" spans="1:9" ht="30.7" customHeight="1" x14ac:dyDescent="0.3">
      <c r="A16" s="257"/>
      <c r="B16" s="257"/>
      <c r="C16" s="257"/>
      <c r="D16" s="257"/>
      <c r="E16" s="257"/>
      <c r="F16" s="257"/>
      <c r="G16" s="137"/>
      <c r="H16" s="137"/>
      <c r="I16" s="137"/>
    </row>
    <row r="17" spans="1:9" ht="30.7" customHeight="1" x14ac:dyDescent="0.3">
      <c r="A17" s="136"/>
      <c r="B17" s="136"/>
      <c r="C17" s="136"/>
      <c r="D17" s="136"/>
      <c r="E17" s="136"/>
      <c r="F17" s="136"/>
      <c r="G17" s="136"/>
      <c r="H17" s="137"/>
      <c r="I17" s="137"/>
    </row>
    <row r="18" spans="1:9" ht="14.25" customHeight="1" x14ac:dyDescent="0.3">
      <c r="A18" s="7" t="s">
        <v>34</v>
      </c>
      <c r="B18" s="83"/>
      <c r="C18" s="13"/>
      <c r="D18" s="13"/>
      <c r="E18" s="13"/>
    </row>
    <row r="19" spans="1:9" ht="15.65" thickBot="1" x14ac:dyDescent="0.35">
      <c r="A19" s="7" t="s">
        <v>35</v>
      </c>
      <c r="B19" s="13"/>
      <c r="C19" s="13"/>
      <c r="D19" s="13"/>
      <c r="E19" s="13"/>
    </row>
    <row r="20" spans="1:9" ht="37.75" customHeight="1" thickBot="1" x14ac:dyDescent="0.35">
      <c r="A20" s="243" t="s">
        <v>36</v>
      </c>
      <c r="B20" s="244"/>
      <c r="C20" s="244"/>
      <c r="D20" s="244"/>
      <c r="E20" s="244"/>
      <c r="F20" s="245"/>
    </row>
    <row r="21" spans="1:9" ht="40.1" thickBot="1" x14ac:dyDescent="0.35">
      <c r="A21" s="246" t="s">
        <v>3</v>
      </c>
      <c r="B21" s="246"/>
      <c r="C21" s="247"/>
      <c r="D21" s="84" t="s">
        <v>37</v>
      </c>
      <c r="E21" s="84" t="s">
        <v>38</v>
      </c>
      <c r="F21" s="84" t="s">
        <v>39</v>
      </c>
    </row>
    <row r="22" spans="1:9" ht="17.100000000000001" customHeight="1" thickBot="1" x14ac:dyDescent="0.35">
      <c r="A22" s="248"/>
      <c r="B22" s="248"/>
      <c r="C22" s="248"/>
      <c r="D22" s="85">
        <v>4</v>
      </c>
      <c r="E22" s="85">
        <v>3</v>
      </c>
      <c r="F22" s="85">
        <v>7</v>
      </c>
    </row>
    <row r="23" spans="1:9" ht="16.3" customHeight="1" x14ac:dyDescent="0.3">
      <c r="A23" s="249" t="s">
        <v>40</v>
      </c>
      <c r="B23" s="252" t="s">
        <v>23</v>
      </c>
      <c r="C23" s="252"/>
      <c r="D23" s="86"/>
      <c r="E23" s="86"/>
      <c r="F23" s="87"/>
    </row>
    <row r="24" spans="1:9" ht="21.3" x14ac:dyDescent="0.3">
      <c r="A24" s="250"/>
      <c r="B24" s="47" t="s">
        <v>41</v>
      </c>
      <c r="C24" s="48">
        <v>0.3</v>
      </c>
      <c r="D24" s="88">
        <f>+D23*$C$24</f>
        <v>0</v>
      </c>
      <c r="E24" s="88">
        <f t="shared" ref="E24:F24" si="0">+E23*$C$24</f>
        <v>0</v>
      </c>
      <c r="F24" s="89">
        <f t="shared" si="0"/>
        <v>0</v>
      </c>
    </row>
    <row r="25" spans="1:9" ht="15.65" thickBot="1" x14ac:dyDescent="0.35">
      <c r="A25" s="251"/>
      <c r="B25" s="188" t="s">
        <v>25</v>
      </c>
      <c r="C25" s="188"/>
      <c r="D25" s="90">
        <f>+D24/$D$22</f>
        <v>0</v>
      </c>
      <c r="E25" s="90">
        <f>+E24/$E$22</f>
        <v>0</v>
      </c>
      <c r="F25" s="91">
        <f>+F24/$F$22</f>
        <v>0</v>
      </c>
    </row>
    <row r="26" spans="1:9" ht="18.8" customHeight="1" x14ac:dyDescent="0.3">
      <c r="A26" s="249" t="s">
        <v>42</v>
      </c>
      <c r="B26" s="252" t="s">
        <v>23</v>
      </c>
      <c r="C26" s="252"/>
      <c r="D26" s="86"/>
      <c r="E26" s="86"/>
      <c r="F26" s="86"/>
    </row>
    <row r="27" spans="1:9" ht="21.3" x14ac:dyDescent="0.3">
      <c r="A27" s="250"/>
      <c r="B27" s="47" t="s">
        <v>41</v>
      </c>
      <c r="C27" s="48">
        <v>0.5</v>
      </c>
      <c r="D27" s="92">
        <f>+D26*$C$27</f>
        <v>0</v>
      </c>
      <c r="E27" s="92">
        <f t="shared" ref="E27:F27" si="1">+E26*$C$27</f>
        <v>0</v>
      </c>
      <c r="F27" s="92">
        <f t="shared" si="1"/>
        <v>0</v>
      </c>
    </row>
    <row r="28" spans="1:9" ht="15.65" thickBot="1" x14ac:dyDescent="0.35">
      <c r="A28" s="251"/>
      <c r="B28" s="188" t="s">
        <v>25</v>
      </c>
      <c r="C28" s="188"/>
      <c r="D28" s="90">
        <f>D27/$D$22</f>
        <v>0</v>
      </c>
      <c r="E28" s="90">
        <f t="shared" ref="E28:F28" si="2">E27/E22</f>
        <v>0</v>
      </c>
      <c r="F28" s="90">
        <f t="shared" si="2"/>
        <v>0</v>
      </c>
    </row>
    <row r="29" spans="1:9" ht="18.649999999999999" customHeight="1" x14ac:dyDescent="0.3">
      <c r="A29" s="249" t="s">
        <v>43</v>
      </c>
      <c r="B29" s="252" t="s">
        <v>23</v>
      </c>
      <c r="C29" s="252"/>
      <c r="D29" s="93"/>
      <c r="E29" s="93"/>
      <c r="F29" s="93"/>
    </row>
    <row r="30" spans="1:9" ht="21.3" x14ac:dyDescent="0.3">
      <c r="A30" s="250"/>
      <c r="B30" s="47" t="s">
        <v>41</v>
      </c>
      <c r="C30" s="48">
        <v>1</v>
      </c>
      <c r="D30" s="94">
        <f>+D29*$C$30</f>
        <v>0</v>
      </c>
      <c r="E30" s="94">
        <f t="shared" ref="E30:F30" si="3">+E29*$C$30</f>
        <v>0</v>
      </c>
      <c r="F30" s="94">
        <f t="shared" si="3"/>
        <v>0</v>
      </c>
    </row>
    <row r="31" spans="1:9" ht="15.65" thickBot="1" x14ac:dyDescent="0.35">
      <c r="A31" s="251"/>
      <c r="B31" s="258" t="s">
        <v>25</v>
      </c>
      <c r="C31" s="258"/>
      <c r="D31" s="95">
        <f>+D30/$D$22</f>
        <v>0</v>
      </c>
      <c r="E31" s="95">
        <f t="shared" ref="E31:F31" si="4">+E30/E22</f>
        <v>0</v>
      </c>
      <c r="F31" s="95">
        <f t="shared" si="4"/>
        <v>0</v>
      </c>
    </row>
    <row r="32" spans="1:9" ht="18.649999999999999" customHeight="1" x14ac:dyDescent="0.3">
      <c r="A32" s="259" t="s">
        <v>44</v>
      </c>
      <c r="B32" s="252" t="s">
        <v>23</v>
      </c>
      <c r="C32" s="252"/>
      <c r="D32" s="87"/>
      <c r="E32" s="87"/>
      <c r="F32" s="87"/>
    </row>
    <row r="33" spans="1:9" ht="21.3" x14ac:dyDescent="0.3">
      <c r="A33" s="227"/>
      <c r="B33" s="47" t="s">
        <v>24</v>
      </c>
      <c r="C33" s="48">
        <v>1.3</v>
      </c>
      <c r="D33" s="94">
        <f>+D32*$C$33</f>
        <v>0</v>
      </c>
      <c r="E33" s="94">
        <f t="shared" ref="E33:F33" si="5">+E32*$C$33</f>
        <v>0</v>
      </c>
      <c r="F33" s="94">
        <f t="shared" si="5"/>
        <v>0</v>
      </c>
    </row>
    <row r="34" spans="1:9" ht="15.65" thickBot="1" x14ac:dyDescent="0.35">
      <c r="A34" s="260"/>
      <c r="B34" s="188" t="s">
        <v>25</v>
      </c>
      <c r="C34" s="188"/>
      <c r="D34" s="96">
        <f>+D33/$D$22</f>
        <v>0</v>
      </c>
      <c r="E34" s="96">
        <f t="shared" ref="E34:F34" si="6">+E33/E22</f>
        <v>0</v>
      </c>
      <c r="F34" s="96">
        <f t="shared" si="6"/>
        <v>0</v>
      </c>
    </row>
    <row r="35" spans="1:9" ht="25.2" customHeight="1" x14ac:dyDescent="0.3">
      <c r="A35" s="261" t="s">
        <v>45</v>
      </c>
      <c r="B35" s="261"/>
      <c r="C35" s="261"/>
      <c r="D35" s="97">
        <f t="shared" ref="D35:F36" si="7">+D23+D26+D29+D32</f>
        <v>0</v>
      </c>
      <c r="E35" s="97">
        <f t="shared" si="7"/>
        <v>0</v>
      </c>
      <c r="F35" s="97">
        <f t="shared" si="7"/>
        <v>0</v>
      </c>
    </row>
    <row r="36" spans="1:9" ht="27.25" customHeight="1" x14ac:dyDescent="0.3">
      <c r="A36" s="227" t="s">
        <v>46</v>
      </c>
      <c r="B36" s="227"/>
      <c r="C36" s="227"/>
      <c r="D36" s="98">
        <f t="shared" si="7"/>
        <v>0</v>
      </c>
      <c r="E36" s="98">
        <f t="shared" si="7"/>
        <v>0</v>
      </c>
      <c r="F36" s="98">
        <f t="shared" si="7"/>
        <v>0</v>
      </c>
    </row>
    <row r="37" spans="1:9" ht="25.7" customHeight="1" thickBot="1" x14ac:dyDescent="0.35">
      <c r="A37" s="235" t="s">
        <v>5</v>
      </c>
      <c r="B37" s="235"/>
      <c r="C37" s="235"/>
      <c r="D37" s="21">
        <f>D25+D28+D31+D34</f>
        <v>0</v>
      </c>
      <c r="E37" s="21">
        <f t="shared" ref="E37:F37" si="8">E25+E28+E31+E34</f>
        <v>0</v>
      </c>
      <c r="F37" s="21">
        <f t="shared" si="8"/>
        <v>0</v>
      </c>
    </row>
    <row r="38" spans="1:9" ht="27.25" customHeight="1" thickBot="1" x14ac:dyDescent="0.35">
      <c r="A38" s="262" t="s">
        <v>6</v>
      </c>
      <c r="B38" s="263"/>
      <c r="C38" s="264"/>
      <c r="D38" s="24">
        <f>D37</f>
        <v>0</v>
      </c>
      <c r="E38" s="24">
        <f>E37</f>
        <v>0</v>
      </c>
      <c r="F38" s="24">
        <f>F37</f>
        <v>0</v>
      </c>
    </row>
    <row r="39" spans="1:9" ht="28.2" customHeight="1" x14ac:dyDescent="0.3">
      <c r="A39" s="226" t="s">
        <v>7</v>
      </c>
      <c r="B39" s="226"/>
      <c r="C39" s="226"/>
      <c r="D39" s="12">
        <f t="shared" ref="D39:F39" si="9" xml:space="preserve"> D38-(20*D38/100)</f>
        <v>0</v>
      </c>
      <c r="E39" s="12">
        <f t="shared" si="9"/>
        <v>0</v>
      </c>
      <c r="F39" s="12">
        <f t="shared" si="9"/>
        <v>0</v>
      </c>
    </row>
    <row r="40" spans="1:9" ht="8.15" customHeight="1" x14ac:dyDescent="0.3">
      <c r="A40" s="99"/>
      <c r="B40" s="100"/>
      <c r="C40" s="99"/>
    </row>
    <row r="41" spans="1:9" ht="30.05" customHeight="1" x14ac:dyDescent="0.3">
      <c r="A41" s="242" t="s">
        <v>85</v>
      </c>
      <c r="B41" s="242"/>
      <c r="C41" s="242"/>
      <c r="D41" s="242"/>
      <c r="E41" s="242"/>
      <c r="F41" s="242"/>
      <c r="G41" s="101"/>
      <c r="H41" s="101"/>
      <c r="I41" s="101"/>
    </row>
    <row r="43" spans="1:9" ht="34" customHeight="1" x14ac:dyDescent="0.3">
      <c r="A43" s="220" t="s">
        <v>33</v>
      </c>
      <c r="B43" s="220"/>
      <c r="C43" s="220"/>
      <c r="D43" s="220"/>
      <c r="E43" s="166"/>
      <c r="F43" s="166"/>
    </row>
    <row r="44" spans="1:9" ht="34" customHeight="1" x14ac:dyDescent="0.3">
      <c r="A44" s="257"/>
      <c r="B44" s="257"/>
      <c r="C44" s="257"/>
      <c r="D44" s="257"/>
      <c r="E44" s="257"/>
      <c r="F44" s="257"/>
    </row>
  </sheetData>
  <mergeCells count="30">
    <mergeCell ref="A43:D43"/>
    <mergeCell ref="A44:F44"/>
    <mergeCell ref="A16:F16"/>
    <mergeCell ref="A26:A28"/>
    <mergeCell ref="B26:C26"/>
    <mergeCell ref="B28:C28"/>
    <mergeCell ref="A29:A31"/>
    <mergeCell ref="B29:C29"/>
    <mergeCell ref="B31:C31"/>
    <mergeCell ref="A32:A34"/>
    <mergeCell ref="B32:C32"/>
    <mergeCell ref="B34:C34"/>
    <mergeCell ref="A35:C35"/>
    <mergeCell ref="A36:C36"/>
    <mergeCell ref="A37:C37"/>
    <mergeCell ref="A38:C38"/>
    <mergeCell ref="A8:C8"/>
    <mergeCell ref="A9:B9"/>
    <mergeCell ref="A10:B10"/>
    <mergeCell ref="A11:B11"/>
    <mergeCell ref="A12:B12"/>
    <mergeCell ref="A39:C39"/>
    <mergeCell ref="A41:F41"/>
    <mergeCell ref="A13:B13"/>
    <mergeCell ref="A20:F20"/>
    <mergeCell ref="A21:C22"/>
    <mergeCell ref="A23:A25"/>
    <mergeCell ref="B23:C23"/>
    <mergeCell ref="B25:C25"/>
    <mergeCell ref="A15:D15"/>
  </mergeCells>
  <pageMargins left="0.11811023622047245" right="0.19685039370078741" top="0.15748031496062992" bottom="0.15748031496062992" header="0.31496062992125984" footer="0.31496062992125984"/>
  <pageSetup paperSize="9" orientation="landscape" r:id="rId1"/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F5D1-7B75-49D1-82DD-0CD1D7DB32BF}">
  <sheetPr>
    <tabColor rgb="FFFFC000"/>
  </sheetPr>
  <dimension ref="A2:I43"/>
  <sheetViews>
    <sheetView workbookViewId="0">
      <selection activeCell="A2" sqref="A2"/>
    </sheetView>
  </sheetViews>
  <sheetFormatPr defaultColWidth="8.88671875" defaultRowHeight="15.05" x14ac:dyDescent="0.3"/>
  <cols>
    <col min="1" max="1" width="53.33203125" customWidth="1"/>
    <col min="2" max="2" width="10.33203125" customWidth="1"/>
    <col min="4" max="4" width="25.44140625" customWidth="1"/>
    <col min="5" max="5" width="21.88671875" customWidth="1"/>
    <col min="6" max="6" width="25.6640625" customWidth="1"/>
  </cols>
  <sheetData>
    <row r="2" spans="1:9" ht="18.2" x14ac:dyDescent="0.35">
      <c r="A2" s="1" t="s">
        <v>95</v>
      </c>
      <c r="B2" s="2"/>
      <c r="C2" s="2"/>
      <c r="D2" s="2"/>
      <c r="E2" s="2"/>
      <c r="F2" s="2"/>
      <c r="G2" s="2"/>
    </row>
    <row r="3" spans="1:9" x14ac:dyDescent="0.3">
      <c r="A3" s="3"/>
      <c r="B3" s="2"/>
      <c r="C3" s="2"/>
      <c r="D3" s="2"/>
      <c r="E3" s="2"/>
      <c r="F3" s="2"/>
      <c r="G3" s="2"/>
    </row>
    <row r="4" spans="1:9" x14ac:dyDescent="0.3">
      <c r="A4" s="4" t="s">
        <v>84</v>
      </c>
      <c r="B4" s="4"/>
      <c r="C4" s="4"/>
      <c r="D4" s="4"/>
      <c r="E4" s="4"/>
      <c r="F4" s="4"/>
      <c r="G4" s="4"/>
    </row>
    <row r="6" spans="1:9" x14ac:dyDescent="0.3">
      <c r="A6" s="267" t="s">
        <v>1</v>
      </c>
      <c r="B6" s="267"/>
      <c r="C6" s="267"/>
      <c r="D6" s="267"/>
      <c r="E6" s="267"/>
    </row>
    <row r="7" spans="1:9" ht="15.65" thickBot="1" x14ac:dyDescent="0.35">
      <c r="A7" s="80" t="s">
        <v>2</v>
      </c>
      <c r="B7" s="80"/>
      <c r="C7" s="80"/>
      <c r="D7" s="267"/>
      <c r="E7" s="267"/>
    </row>
    <row r="8" spans="1:9" ht="38.200000000000003" customHeight="1" thickBot="1" x14ac:dyDescent="0.35">
      <c r="A8" s="231" t="s">
        <v>19</v>
      </c>
      <c r="B8" s="232"/>
      <c r="C8" s="233"/>
    </row>
    <row r="9" spans="1:9" ht="18.2" x14ac:dyDescent="0.3">
      <c r="A9" s="234" t="s">
        <v>3</v>
      </c>
      <c r="B9" s="234"/>
      <c r="C9" s="8">
        <v>4</v>
      </c>
    </row>
    <row r="10" spans="1:9" ht="29.15" customHeight="1" x14ac:dyDescent="0.3">
      <c r="A10" s="228" t="s">
        <v>4</v>
      </c>
      <c r="B10" s="228"/>
      <c r="C10" s="9"/>
    </row>
    <row r="11" spans="1:9" ht="29.15" customHeight="1" thickBot="1" x14ac:dyDescent="0.35">
      <c r="A11" s="235" t="s">
        <v>5</v>
      </c>
      <c r="B11" s="235"/>
      <c r="C11" s="81">
        <f>+C10/C9</f>
        <v>0</v>
      </c>
    </row>
    <row r="12" spans="1:9" ht="29.15" customHeight="1" thickBot="1" x14ac:dyDescent="0.35">
      <c r="A12" s="236" t="s">
        <v>6</v>
      </c>
      <c r="B12" s="256"/>
      <c r="C12" s="10">
        <f>C11</f>
        <v>0</v>
      </c>
    </row>
    <row r="13" spans="1:9" ht="31.3" customHeight="1" x14ac:dyDescent="0.3">
      <c r="A13" s="238" t="s">
        <v>7</v>
      </c>
      <c r="B13" s="239"/>
      <c r="C13" s="12">
        <f xml:space="preserve"> C12-(20*C12/100)</f>
        <v>0</v>
      </c>
    </row>
    <row r="14" spans="1:9" ht="31.3" customHeight="1" x14ac:dyDescent="0.3">
      <c r="A14" s="163"/>
      <c r="B14" s="164"/>
      <c r="C14" s="165"/>
    </row>
    <row r="15" spans="1:9" ht="31.3" customHeight="1" x14ac:dyDescent="0.3">
      <c r="A15" s="139" t="s">
        <v>33</v>
      </c>
      <c r="B15" s="140"/>
      <c r="C15" s="140"/>
      <c r="D15" s="140"/>
      <c r="E15" s="140"/>
      <c r="F15" s="140"/>
      <c r="G15" s="140"/>
      <c r="H15" s="140"/>
      <c r="I15" s="140"/>
    </row>
    <row r="16" spans="1:9" ht="33.049999999999997" customHeight="1" x14ac:dyDescent="0.3">
      <c r="A16" s="194"/>
      <c r="B16" s="194"/>
      <c r="C16" s="194"/>
      <c r="D16" s="194"/>
      <c r="E16" s="194"/>
    </row>
    <row r="17" spans="1:5" ht="30.7" customHeight="1" x14ac:dyDescent="0.3">
      <c r="A17" s="82"/>
      <c r="B17" s="103"/>
      <c r="C17" s="102"/>
    </row>
    <row r="18" spans="1:5" x14ac:dyDescent="0.3">
      <c r="A18" s="7" t="s">
        <v>34</v>
      </c>
      <c r="B18" s="83"/>
      <c r="C18" s="13"/>
      <c r="D18" s="13"/>
      <c r="E18" s="13"/>
    </row>
    <row r="19" spans="1:5" ht="15.65" thickBot="1" x14ac:dyDescent="0.35">
      <c r="A19" s="7" t="s">
        <v>35</v>
      </c>
      <c r="B19" s="13"/>
      <c r="C19" s="13"/>
      <c r="D19" s="13"/>
      <c r="E19" s="13"/>
    </row>
    <row r="20" spans="1:5" ht="40.549999999999997" customHeight="1" thickBot="1" x14ac:dyDescent="0.35">
      <c r="A20" s="208" t="s">
        <v>47</v>
      </c>
      <c r="B20" s="209"/>
      <c r="C20" s="209"/>
      <c r="D20" s="268"/>
    </row>
    <row r="21" spans="1:5" ht="18.8" thickBot="1" x14ac:dyDescent="0.35">
      <c r="A21" s="269" t="s">
        <v>3</v>
      </c>
      <c r="B21" s="269"/>
      <c r="C21" s="269"/>
      <c r="D21" s="104">
        <v>4</v>
      </c>
    </row>
    <row r="22" spans="1:5" ht="22.4" customHeight="1" x14ac:dyDescent="0.3">
      <c r="A22" s="250" t="s">
        <v>40</v>
      </c>
      <c r="B22" s="270" t="s">
        <v>23</v>
      </c>
      <c r="C22" s="270"/>
      <c r="D22" s="105"/>
    </row>
    <row r="23" spans="1:5" ht="21.3" x14ac:dyDescent="0.3">
      <c r="A23" s="250"/>
      <c r="B23" s="47" t="s">
        <v>41</v>
      </c>
      <c r="C23" s="48">
        <v>0.3</v>
      </c>
      <c r="D23" s="88">
        <f>+D22*$C$23</f>
        <v>0</v>
      </c>
    </row>
    <row r="24" spans="1:5" ht="15.65" thickBot="1" x14ac:dyDescent="0.35">
      <c r="A24" s="251"/>
      <c r="B24" s="188" t="s">
        <v>25</v>
      </c>
      <c r="C24" s="188"/>
      <c r="D24" s="90">
        <f>+D23/$D$21</f>
        <v>0</v>
      </c>
    </row>
    <row r="25" spans="1:5" ht="22.55" customHeight="1" x14ac:dyDescent="0.3">
      <c r="A25" s="249" t="s">
        <v>42</v>
      </c>
      <c r="B25" s="252" t="s">
        <v>23</v>
      </c>
      <c r="C25" s="252"/>
      <c r="D25" s="86"/>
    </row>
    <row r="26" spans="1:5" ht="21.3" x14ac:dyDescent="0.3">
      <c r="A26" s="250"/>
      <c r="B26" s="47" t="s">
        <v>41</v>
      </c>
      <c r="C26" s="48">
        <v>0.5</v>
      </c>
      <c r="D26" s="92">
        <f>+D25*$C$26</f>
        <v>0</v>
      </c>
    </row>
    <row r="27" spans="1:5" ht="15.65" thickBot="1" x14ac:dyDescent="0.35">
      <c r="A27" s="251"/>
      <c r="B27" s="188" t="s">
        <v>25</v>
      </c>
      <c r="C27" s="188"/>
      <c r="D27" s="90">
        <f>D26/$D$21</f>
        <v>0</v>
      </c>
    </row>
    <row r="28" spans="1:5" ht="20.05" customHeight="1" x14ac:dyDescent="0.3">
      <c r="A28" s="249" t="s">
        <v>43</v>
      </c>
      <c r="B28" s="252" t="s">
        <v>23</v>
      </c>
      <c r="C28" s="252"/>
      <c r="D28" s="93"/>
    </row>
    <row r="29" spans="1:5" ht="21.3" x14ac:dyDescent="0.3">
      <c r="A29" s="250"/>
      <c r="B29" s="47" t="s">
        <v>41</v>
      </c>
      <c r="C29" s="48">
        <v>1</v>
      </c>
      <c r="D29" s="94">
        <f>+D28*$C$29</f>
        <v>0</v>
      </c>
    </row>
    <row r="30" spans="1:5" ht="15.65" thickBot="1" x14ac:dyDescent="0.35">
      <c r="A30" s="251"/>
      <c r="B30" s="188" t="s">
        <v>25</v>
      </c>
      <c r="C30" s="188"/>
      <c r="D30" s="106">
        <f>+D29/$D$21</f>
        <v>0</v>
      </c>
    </row>
    <row r="31" spans="1:5" ht="22.55" customHeight="1" x14ac:dyDescent="0.3">
      <c r="A31" s="259" t="s">
        <v>44</v>
      </c>
      <c r="B31" s="252" t="s">
        <v>23</v>
      </c>
      <c r="C31" s="252"/>
      <c r="D31" s="87"/>
    </row>
    <row r="32" spans="1:5" ht="21.3" x14ac:dyDescent="0.3">
      <c r="A32" s="227"/>
      <c r="B32" s="47" t="s">
        <v>41</v>
      </c>
      <c r="C32" s="48">
        <v>1.3</v>
      </c>
      <c r="D32" s="107">
        <f>+D31*$C$32</f>
        <v>0</v>
      </c>
    </row>
    <row r="33" spans="1:9" ht="15.65" thickBot="1" x14ac:dyDescent="0.35">
      <c r="A33" s="260"/>
      <c r="B33" s="188" t="s">
        <v>25</v>
      </c>
      <c r="C33" s="188"/>
      <c r="D33" s="96">
        <f>+D32/$D$21</f>
        <v>0</v>
      </c>
    </row>
    <row r="34" spans="1:9" ht="29.15" customHeight="1" x14ac:dyDescent="0.3">
      <c r="A34" s="261" t="s">
        <v>45</v>
      </c>
      <c r="B34" s="261"/>
      <c r="C34" s="261"/>
      <c r="D34" s="97">
        <f t="shared" ref="D34:D35" si="0">+D22+D25+D28+D31</f>
        <v>0</v>
      </c>
    </row>
    <row r="35" spans="1:9" ht="29.15" customHeight="1" x14ac:dyDescent="0.3">
      <c r="A35" s="227" t="s">
        <v>46</v>
      </c>
      <c r="B35" s="227"/>
      <c r="C35" s="227"/>
      <c r="D35" s="108">
        <f t="shared" si="0"/>
        <v>0</v>
      </c>
    </row>
    <row r="36" spans="1:9" ht="26.3" customHeight="1" thickBot="1" x14ac:dyDescent="0.35">
      <c r="A36" s="235" t="s">
        <v>5</v>
      </c>
      <c r="B36" s="235"/>
      <c r="C36" s="265"/>
      <c r="D36" s="21">
        <f>D24+D27+D30+D33</f>
        <v>0</v>
      </c>
    </row>
    <row r="37" spans="1:9" ht="30.05" customHeight="1" thickBot="1" x14ac:dyDescent="0.35">
      <c r="A37" s="236" t="s">
        <v>6</v>
      </c>
      <c r="B37" s="266"/>
      <c r="C37" s="256"/>
      <c r="D37" s="24">
        <f>D36</f>
        <v>0</v>
      </c>
    </row>
    <row r="38" spans="1:9" ht="28.2" customHeight="1" x14ac:dyDescent="0.3">
      <c r="A38" s="226" t="s">
        <v>7</v>
      </c>
      <c r="B38" s="226"/>
      <c r="C38" s="226"/>
      <c r="D38" s="12">
        <f xml:space="preserve"> D37-(20*D37/100)</f>
        <v>0</v>
      </c>
    </row>
    <row r="39" spans="1:9" x14ac:dyDescent="0.3">
      <c r="A39" s="99"/>
      <c r="B39" s="100"/>
      <c r="C39" s="99"/>
    </row>
    <row r="40" spans="1:9" ht="30.7" customHeight="1" x14ac:dyDescent="0.3">
      <c r="A40" s="242" t="s">
        <v>86</v>
      </c>
      <c r="B40" s="242"/>
      <c r="C40" s="242"/>
      <c r="D40" s="242"/>
      <c r="E40" s="242"/>
      <c r="F40" s="242"/>
    </row>
    <row r="42" spans="1:9" ht="34.450000000000003" customHeight="1" x14ac:dyDescent="0.3">
      <c r="A42" s="139" t="s">
        <v>33</v>
      </c>
      <c r="B42" s="140"/>
      <c r="C42" s="140"/>
      <c r="D42" s="140"/>
      <c r="E42" s="140"/>
      <c r="F42" s="140"/>
      <c r="G42" s="140"/>
      <c r="H42" s="140"/>
      <c r="I42" s="140"/>
    </row>
    <row r="43" spans="1:9" ht="42.6" customHeight="1" x14ac:dyDescent="0.3">
      <c r="A43" s="194"/>
      <c r="B43" s="194"/>
      <c r="C43" s="194"/>
      <c r="D43" s="194"/>
      <c r="E43" s="194"/>
      <c r="F43" s="136"/>
      <c r="G43" s="136"/>
      <c r="H43" s="136"/>
      <c r="I43" s="136"/>
    </row>
  </sheetData>
  <mergeCells count="30">
    <mergeCell ref="A43:E43"/>
    <mergeCell ref="A6:E6"/>
    <mergeCell ref="D7:E7"/>
    <mergeCell ref="A25:A27"/>
    <mergeCell ref="B25:C25"/>
    <mergeCell ref="B27:C27"/>
    <mergeCell ref="A8:C8"/>
    <mergeCell ref="A9:B9"/>
    <mergeCell ref="A10:B10"/>
    <mergeCell ref="A11:B11"/>
    <mergeCell ref="A12:B12"/>
    <mergeCell ref="A13:B13"/>
    <mergeCell ref="A20:D20"/>
    <mergeCell ref="A21:C21"/>
    <mergeCell ref="A22:A24"/>
    <mergeCell ref="B22:C22"/>
    <mergeCell ref="B24:C24"/>
    <mergeCell ref="A16:E16"/>
    <mergeCell ref="A28:A30"/>
    <mergeCell ref="B28:C28"/>
    <mergeCell ref="B30:C30"/>
    <mergeCell ref="A36:C36"/>
    <mergeCell ref="A37:C37"/>
    <mergeCell ref="A38:C38"/>
    <mergeCell ref="A40:F40"/>
    <mergeCell ref="A31:A33"/>
    <mergeCell ref="B31:C31"/>
    <mergeCell ref="B33:C33"/>
    <mergeCell ref="A34:C34"/>
    <mergeCell ref="A35:C35"/>
  </mergeCells>
  <pageMargins left="0.11811023622047245" right="0.11811023622047245" top="0.19685039370078741" bottom="0.15748031496062992" header="0.31496062992125984" footer="0.19685039370078741"/>
  <pageSetup paperSize="9" orientation="landscape" r:id="rId1"/>
  <rowBreaks count="1" manualBreakCount="1">
    <brk id="1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A2942-3A0D-4A54-A08F-906A1B4CFD41}">
  <sheetPr>
    <tabColor rgb="FF00B0F0"/>
  </sheetPr>
  <dimension ref="A1:K26"/>
  <sheetViews>
    <sheetView workbookViewId="0">
      <selection activeCell="J23" sqref="J23"/>
    </sheetView>
  </sheetViews>
  <sheetFormatPr defaultColWidth="9.109375" defaultRowHeight="15.05" x14ac:dyDescent="0.3"/>
  <cols>
    <col min="1" max="1" width="37.44140625" style="26" customWidth="1"/>
    <col min="3" max="3" width="8.88671875" customWidth="1"/>
    <col min="8" max="8" width="8.44140625" customWidth="1"/>
    <col min="10" max="10" width="25.33203125" customWidth="1"/>
    <col min="11" max="11" width="11.6640625" customWidth="1"/>
    <col min="16" max="16" width="9.6640625" customWidth="1"/>
  </cols>
  <sheetData>
    <row r="1" spans="1:11" ht="18.2" x14ac:dyDescent="0.35">
      <c r="A1" s="1" t="s">
        <v>54</v>
      </c>
      <c r="B1" s="2"/>
      <c r="C1" s="2"/>
      <c r="D1" s="2"/>
      <c r="E1" s="2"/>
      <c r="F1" s="2"/>
      <c r="G1" s="2"/>
    </row>
    <row r="2" spans="1:11" ht="18.2" x14ac:dyDescent="0.35">
      <c r="A2" s="138"/>
      <c r="B2" s="138"/>
      <c r="C2" s="2"/>
      <c r="D2" s="2"/>
      <c r="E2" s="2"/>
      <c r="F2" s="2"/>
      <c r="G2" s="2"/>
    </row>
    <row r="3" spans="1:11" x14ac:dyDescent="0.3">
      <c r="A3" s="4" t="s">
        <v>84</v>
      </c>
      <c r="B3" s="4"/>
      <c r="C3" s="4"/>
      <c r="D3" s="4"/>
      <c r="E3" s="4"/>
      <c r="F3" s="4"/>
      <c r="G3" s="4"/>
      <c r="H3" s="5"/>
      <c r="I3" s="5"/>
      <c r="J3" s="5"/>
      <c r="K3" s="23"/>
    </row>
    <row r="4" spans="1:11" x14ac:dyDescent="0.3">
      <c r="A4"/>
      <c r="I4" s="5"/>
      <c r="J4" s="5"/>
      <c r="K4" s="23"/>
    </row>
    <row r="5" spans="1:11" x14ac:dyDescent="0.3">
      <c r="A5" s="80" t="s">
        <v>1</v>
      </c>
      <c r="B5" s="80"/>
      <c r="C5" s="80"/>
      <c r="D5" s="80"/>
      <c r="E5" s="7"/>
      <c r="F5" s="5"/>
      <c r="G5" s="5"/>
      <c r="H5" s="5"/>
      <c r="I5" s="5"/>
      <c r="J5" s="5"/>
      <c r="K5" s="23"/>
    </row>
    <row r="6" spans="1:11" ht="15.65" thickBot="1" x14ac:dyDescent="0.35">
      <c r="A6" s="80" t="s">
        <v>2</v>
      </c>
      <c r="B6" s="80"/>
      <c r="C6" s="80"/>
      <c r="D6" s="80"/>
      <c r="E6" s="7"/>
      <c r="F6" s="5"/>
      <c r="G6" s="5"/>
      <c r="H6" s="5"/>
      <c r="I6" s="5"/>
      <c r="J6" s="5"/>
      <c r="K6" s="23"/>
    </row>
    <row r="7" spans="1:11" ht="36.950000000000003" customHeight="1" thickBot="1" x14ac:dyDescent="0.35">
      <c r="A7" s="231" t="s">
        <v>55</v>
      </c>
      <c r="B7" s="232"/>
      <c r="C7" s="233"/>
    </row>
    <row r="8" spans="1:11" ht="31.3" customHeight="1" x14ac:dyDescent="0.35">
      <c r="A8" s="234" t="s">
        <v>3</v>
      </c>
      <c r="B8" s="234"/>
      <c r="C8" s="14">
        <v>6</v>
      </c>
    </row>
    <row r="9" spans="1:11" ht="31.3" customHeight="1" x14ac:dyDescent="0.3">
      <c r="A9" s="228" t="s">
        <v>4</v>
      </c>
      <c r="B9" s="228"/>
      <c r="C9" s="9"/>
    </row>
    <row r="10" spans="1:11" ht="31.3" customHeight="1" thickBot="1" x14ac:dyDescent="0.35">
      <c r="A10" s="235" t="s">
        <v>5</v>
      </c>
      <c r="B10" s="235"/>
      <c r="C10" s="81">
        <f>+C9/C8</f>
        <v>0</v>
      </c>
    </row>
    <row r="11" spans="1:11" ht="31.3" customHeight="1" thickBot="1" x14ac:dyDescent="0.35">
      <c r="A11" s="236" t="s">
        <v>6</v>
      </c>
      <c r="B11" s="256"/>
      <c r="C11" s="10">
        <f>C10</f>
        <v>0</v>
      </c>
    </row>
    <row r="12" spans="1:11" ht="31.3" customHeight="1" x14ac:dyDescent="0.3">
      <c r="A12" s="238" t="s">
        <v>7</v>
      </c>
      <c r="B12" s="239"/>
      <c r="C12" s="32">
        <f xml:space="preserve"> C11-(20*C11/100)</f>
        <v>0</v>
      </c>
    </row>
    <row r="14" spans="1:11" ht="33.049999999999997" customHeight="1" x14ac:dyDescent="0.3">
      <c r="A14" s="220" t="s">
        <v>33</v>
      </c>
      <c r="B14" s="221"/>
      <c r="C14" s="221"/>
      <c r="D14" s="221"/>
      <c r="E14" s="221"/>
      <c r="F14" s="221"/>
      <c r="G14" s="221"/>
      <c r="H14" s="221"/>
      <c r="I14" s="221"/>
    </row>
    <row r="15" spans="1:11" ht="40.4" customHeight="1" x14ac:dyDescent="0.3">
      <c r="A15" s="194"/>
      <c r="B15" s="194"/>
      <c r="C15" s="194"/>
      <c r="D15" s="194"/>
      <c r="E15" s="194"/>
      <c r="F15" s="194"/>
      <c r="G15" s="194"/>
      <c r="H15" s="136"/>
      <c r="I15" s="136"/>
    </row>
    <row r="26" spans="10:10" x14ac:dyDescent="0.3">
      <c r="J26">
        <v>1</v>
      </c>
    </row>
  </sheetData>
  <mergeCells count="8">
    <mergeCell ref="A14:I14"/>
    <mergeCell ref="A15:G15"/>
    <mergeCell ref="A7:C7"/>
    <mergeCell ref="A8:B8"/>
    <mergeCell ref="A9:B9"/>
    <mergeCell ref="A10:B10"/>
    <mergeCell ref="A11:B11"/>
    <mergeCell ref="A12:B12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Personale  Personal</vt:lpstr>
      <vt:lpstr>Disabilità Behinderung</vt:lpstr>
      <vt:lpstr>Psichiatria Psychiatrie</vt:lpstr>
      <vt:lpstr>Dipendenza Abhängigkeit</vt:lpstr>
      <vt:lpstr>Trainingswohnung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Franchi, Lorella</dc:creator>
  <cp:lastModifiedBy>Franchi, Lorella</cp:lastModifiedBy>
  <cp:lastPrinted>2024-12-11T08:21:53Z</cp:lastPrinted>
  <dcterms:created xsi:type="dcterms:W3CDTF">2024-12-04T13:57:35Z</dcterms:created>
  <dcterms:modified xsi:type="dcterms:W3CDTF">2025-05-06T13:04:28Z</dcterms:modified>
</cp:coreProperties>
</file>